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0035" activeTab="1"/>
  </bookViews>
  <sheets>
    <sheet name="Прил. 2" sheetId="5" r:id="rId1"/>
    <sheet name="Прил. 3" sheetId="8" r:id="rId2"/>
    <sheet name="Прил. 4" sheetId="9" r:id="rId3"/>
    <sheet name="Прил. 5" sheetId="14" r:id="rId4"/>
    <sheet name="Прил. 6" sheetId="6" r:id="rId5"/>
    <sheet name="Прил. 7" sheetId="7" r:id="rId6"/>
    <sheet name="Прил. 8" sheetId="12" r:id="rId7"/>
    <sheet name="Прил. 9" sheetId="13" r:id="rId8"/>
  </sheets>
  <externalReferences>
    <externalReference r:id="rId9"/>
  </externalReferences>
  <definedNames>
    <definedName name="TABLE" localSheetId="4">'Прил. 6'!#REF!</definedName>
    <definedName name="TABLE" localSheetId="5">'Прил. 7'!#REF!</definedName>
    <definedName name="TABLE" localSheetId="6">'Прил. 8'!#REF!</definedName>
    <definedName name="TABLE" localSheetId="7">'Прил. 9'!#REF!</definedName>
    <definedName name="TABLE_2" localSheetId="4">'Прил. 6'!#REF!</definedName>
    <definedName name="TABLE_2" localSheetId="5">'Прил. 7'!#REF!</definedName>
    <definedName name="TABLE_2" localSheetId="6">'Прил. 8'!#REF!</definedName>
    <definedName name="TABLE_2" localSheetId="7">'Прил. 9'!#REF!</definedName>
    <definedName name="Дата_изменения_группы_строек" localSheetId="3">#REF!</definedName>
    <definedName name="Дата_изменения_группы_строек">#REF!</definedName>
    <definedName name="Дата_изменения_локальной_сметы" localSheetId="3">#REF!</definedName>
    <definedName name="Дата_изменения_локальной_сметы">#REF!</definedName>
    <definedName name="Дата_изменения_объекта" localSheetId="3">#REF!</definedName>
    <definedName name="Дата_изменения_объекта">#REF!</definedName>
    <definedName name="Дата_изменения_объектной_сметы" localSheetId="3">#REF!</definedName>
    <definedName name="Дата_изменения_объектной_сметы">#REF!</definedName>
    <definedName name="Дата_изменения_очереди" localSheetId="3">#REF!</definedName>
    <definedName name="Дата_изменения_очереди">#REF!</definedName>
    <definedName name="Дата_изменения_пускового_комплекса" localSheetId="3">#REF!</definedName>
    <definedName name="Дата_изменения_пускового_комплекса">#REF!</definedName>
    <definedName name="Дата_изменения_сводного_сметного_расчета" localSheetId="3">#REF!</definedName>
    <definedName name="Дата_изменения_сводного_сметного_расчета">#REF!</definedName>
    <definedName name="Дата_изменения_стройки" localSheetId="3">#REF!</definedName>
    <definedName name="Дата_изменения_стройки">#REF!</definedName>
    <definedName name="Дата_создания_группы_строек" localSheetId="3">#REF!</definedName>
    <definedName name="Дата_создания_группы_строек">#REF!</definedName>
    <definedName name="Дата_создания_локальной_сметы" localSheetId="3">#REF!</definedName>
    <definedName name="Дата_создания_локальной_сметы">#REF!</definedName>
    <definedName name="Дата_создания_объекта" localSheetId="3">#REF!</definedName>
    <definedName name="Дата_создания_объекта">#REF!</definedName>
    <definedName name="Дата_создания_объектной_сметы" localSheetId="3">#REF!</definedName>
    <definedName name="Дата_создания_объектной_сметы">#REF!</definedName>
    <definedName name="Дата_создания_очереди" localSheetId="3">#REF!</definedName>
    <definedName name="Дата_создания_очереди">#REF!</definedName>
    <definedName name="Дата_создания_пускового_комплекса" localSheetId="3">#REF!</definedName>
    <definedName name="Дата_создания_пускового_комплекса">#REF!</definedName>
    <definedName name="Дата_создания_сводного_сметного_расчета" localSheetId="3">#REF!</definedName>
    <definedName name="Дата_создания_сводного_сметного_расчета">#REF!</definedName>
    <definedName name="Дата_создания_стройки" localSheetId="3">#REF!</definedName>
    <definedName name="Дата_создания_стройки">#REF!</definedName>
    <definedName name="_xlnm.Print_Titles" localSheetId="1">'Прил. 3'!$19:$22</definedName>
    <definedName name="_xlnm.Print_Titles" localSheetId="2">'Прил. 4'!$10:$10</definedName>
    <definedName name="_xlnm.Print_Titles" localSheetId="6">'Прил. 8'!$12:$13</definedName>
    <definedName name="Заказчик" localSheetId="3">#REF!</definedName>
    <definedName name="Заказчик">#REF!</definedName>
    <definedName name="Инвестор" localSheetId="3">#REF!</definedName>
    <definedName name="Инвестор">#REF!</definedName>
    <definedName name="Индекс_ЛН_группы_строек" localSheetId="3">#REF!</definedName>
    <definedName name="Индекс_ЛН_группы_строек">#REF!</definedName>
    <definedName name="Индекс_ЛН_локальной_сметы" localSheetId="3">#REF!</definedName>
    <definedName name="Индекс_ЛН_локальной_сметы">#REF!</definedName>
    <definedName name="Индекс_ЛН_объекта" localSheetId="3">#REF!</definedName>
    <definedName name="Индекс_ЛН_объекта">#REF!</definedName>
    <definedName name="Индекс_ЛН_объектной_сметы" localSheetId="3">#REF!</definedName>
    <definedName name="Индекс_ЛН_объектной_сметы">#REF!</definedName>
    <definedName name="Индекс_ЛН_очереди" localSheetId="3">#REF!</definedName>
    <definedName name="Индекс_ЛН_очереди">#REF!</definedName>
    <definedName name="Индекс_ЛН_пускового_комплекса" localSheetId="3">#REF!</definedName>
    <definedName name="Индекс_ЛН_пускового_комплекса">#REF!</definedName>
    <definedName name="Индекс_ЛН_сводного_сметного_расчета" localSheetId="3">#REF!</definedName>
    <definedName name="Индекс_ЛН_сводного_сметного_расчета">#REF!</definedName>
    <definedName name="Индекс_ЛН_стройки" localSheetId="3">#REF!</definedName>
    <definedName name="Индекс_ЛН_стройки">#REF!</definedName>
    <definedName name="Итого_ЗПМ__по_рес_расчету_с_учетом_к_тов" localSheetId="3">#REF!</definedName>
    <definedName name="Итого_ЗПМ__по_рес_расчету_с_учетом_к_тов">#REF!</definedName>
    <definedName name="Итого_ЗПМ_в_базисных_ценах" localSheetId="3">#REF!</definedName>
    <definedName name="Итого_ЗПМ_в_базисных_ценах">#REF!</definedName>
    <definedName name="Итого_ЗПМ_в_базисных_ценах_с_учетом_к_тов" localSheetId="3">#REF!</definedName>
    <definedName name="Итого_ЗПМ_в_базисных_ценах_с_учетом_к_тов">#REF!</definedName>
    <definedName name="Итого_ЗПМ_по_акту_вып_работ_в_базисных_ценах_с_учетом_к_тов" localSheetId="3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3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3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3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3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 localSheetId="3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3">#REF!</definedName>
    <definedName name="Итого_МАТ_по_акту_вып_работ_при_ресурсном_расчете_с_учетом_к_тов">#REF!</definedName>
    <definedName name="Итого_материалы" localSheetId="3">#REF!</definedName>
    <definedName name="Итого_материалы">#REF!</definedName>
    <definedName name="Итого_материалы__по_рес_расчету_с_учетом_к_тов" localSheetId="3">#REF!</definedName>
    <definedName name="Итого_материалы__по_рес_расчету_с_учетом_к_тов">#REF!</definedName>
    <definedName name="Итого_материалы_в_базисных_ценах" localSheetId="3">#REF!</definedName>
    <definedName name="Итого_материалы_в_базисных_ценах">#REF!</definedName>
    <definedName name="Итого_материалы_в_базисных_ценах_с_учетом_к_тов" localSheetId="3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 localSheetId="3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3">#REF!</definedName>
    <definedName name="Итого_материалы_по_акту_выполненных_работ_при_ресурсном_расчете">#REF!</definedName>
    <definedName name="Итого_машины_и_механизмы" localSheetId="3">#REF!</definedName>
    <definedName name="Итого_машины_и_механизмы">#REF!</definedName>
    <definedName name="Итого_машины_и_механизмы_в_базисных_ценах" localSheetId="3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 localSheetId="3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3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3">#REF!</definedName>
    <definedName name="Итого_НР_в_базисных_ценах">#REF!</definedName>
    <definedName name="Итого_НР_по_акту_в_базисных_ценах" localSheetId="3">#REF!</definedName>
    <definedName name="Итого_НР_по_акту_в_базисных_ценах">#REF!</definedName>
    <definedName name="Итого_НР_по_акту_по_ресурсному_расчету" localSheetId="3">#REF!</definedName>
    <definedName name="Итого_НР_по_акту_по_ресурсному_расчету">#REF!</definedName>
    <definedName name="Итого_НР_по_ресурсному_расчету" localSheetId="3">#REF!</definedName>
    <definedName name="Итого_НР_по_ресурсному_расчету">#REF!</definedName>
    <definedName name="Итого_ОЗП" localSheetId="3">#REF!</definedName>
    <definedName name="Итого_ОЗП">#REF!</definedName>
    <definedName name="Итого_ОЗП_в_базисных_ценах" localSheetId="3">#REF!</definedName>
    <definedName name="Итого_ОЗП_в_базисных_ценах">#REF!</definedName>
    <definedName name="Итого_ОЗП_в_базисных_ценах_с_учетом_к_тов" localSheetId="3">#REF!</definedName>
    <definedName name="Итого_ОЗП_в_базисных_ценах_с_учетом_к_тов">#REF!</definedName>
    <definedName name="Итого_ОЗП_по_акту_вып_работ_в_базисных_ценах_с_учетом_к_тов" localSheetId="3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3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3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3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3">#REF!</definedName>
    <definedName name="Итого_ОЗП_по_рес_расчету_с_учетом_к_тов">#REF!</definedName>
    <definedName name="Итого_ПЗ" localSheetId="3">#REF!</definedName>
    <definedName name="Итого_ПЗ">#REF!</definedName>
    <definedName name="Итого_ПЗ_в_базисных_ценах" localSheetId="3">#REF!</definedName>
    <definedName name="Итого_ПЗ_в_базисных_ценах">#REF!</definedName>
    <definedName name="Итого_ПЗ_в_базисных_ценах_с_учетом_к_тов" localSheetId="3">#REF!</definedName>
    <definedName name="Итого_ПЗ_в_базисных_ценах_с_учетом_к_тов">#REF!</definedName>
    <definedName name="Итого_ПЗ_по_акту_вып_работ_в_базисных_ценах_с_учетом_к_тов" localSheetId="3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3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3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3">#REF!</definedName>
    <definedName name="Итого_ПЗ_по_акту_выполненных_работ_при_ресурсном_расчете">#REF!</definedName>
    <definedName name="Итого_ПЗ_по_рес_расчету_с_учетом_к_тов" localSheetId="3">#REF!</definedName>
    <definedName name="Итого_ПЗ_по_рес_расчету_с_учетом_к_тов">#REF!</definedName>
    <definedName name="Итого_СП_в_базисных_ценах" localSheetId="3">#REF!</definedName>
    <definedName name="Итого_СП_в_базисных_ценах">#REF!</definedName>
    <definedName name="Итого_СП_по_акту_в_базисных_ценах" localSheetId="3">#REF!</definedName>
    <definedName name="Итого_СП_по_акту_в_базисных_ценах">#REF!</definedName>
    <definedName name="Итого_СП_по_акту_по_ресурсному_расчету" localSheetId="3">#REF!</definedName>
    <definedName name="Итого_СП_по_акту_по_ресурсному_расчету">#REF!</definedName>
    <definedName name="Итого_СП_по_ресурсному_расчету" localSheetId="3">#REF!</definedName>
    <definedName name="Итого_СП_по_ресурсному_расчету">#REF!</definedName>
    <definedName name="Итого_ФОТ_в_базисных_ценах" localSheetId="3">#REF!</definedName>
    <definedName name="Итого_ФОТ_в_базисных_ценах">#REF!</definedName>
    <definedName name="Итого_ФОТ_по_акту_выполненных_работ_в_базисных_ценах" localSheetId="3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3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3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3">#REF!</definedName>
    <definedName name="Итого_ЭММ__по_рес_расчету_с_учетом_к_тов">#REF!</definedName>
    <definedName name="Итого_ЭММ_в_базисных_ценах_с_учетом_к_тов" localSheetId="3">#REF!</definedName>
    <definedName name="Итого_ЭММ_в_базисных_ценах_с_учетом_к_тов">#REF!</definedName>
    <definedName name="Итого_ЭММ_по_акту_вып_работ_в_базисных_ценах_с_учетом_к_тов" localSheetId="3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3">#REF!</definedName>
    <definedName name="Итого_ЭММ_по_акту_вып_работ_при_ресурсном_расчете_с_учетом_к_тов">#REF!</definedName>
    <definedName name="к_ЗПМ" localSheetId="3">#REF!</definedName>
    <definedName name="к_ЗПМ">#REF!</definedName>
    <definedName name="к_МАТ" localSheetId="3">#REF!</definedName>
    <definedName name="к_МАТ">#REF!</definedName>
    <definedName name="к_ОЗП" localSheetId="3">#REF!</definedName>
    <definedName name="к_ОЗП">#REF!</definedName>
    <definedName name="к_ПЗ" localSheetId="3">#REF!</definedName>
    <definedName name="к_ПЗ">#REF!</definedName>
    <definedName name="к_ЭМ" localSheetId="3">#REF!</definedName>
    <definedName name="к_ЭМ">#REF!</definedName>
    <definedName name="Монтажные_работы_в_базисных_ценах" localSheetId="3">#REF!</definedName>
    <definedName name="Монтажные_работы_в_базисных_ценах">#REF!</definedName>
    <definedName name="Монтажные_работы_в_текущих_ценах" localSheetId="3">#REF!</definedName>
    <definedName name="Монтажные_работы_в_текущих_ценах">#REF!</definedName>
    <definedName name="Монтажные_работы_в_текущих_ценах_по_ресурсному_расчету" localSheetId="3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 localSheetId="3">#REF!</definedName>
    <definedName name="Монтажные_работы_в_текущих_ценах_после_применения_индексов">#REF!</definedName>
    <definedName name="Наименование_группы_строек" localSheetId="3">#REF!</definedName>
    <definedName name="Наименование_группы_строек">#REF!</definedName>
    <definedName name="Наименование_локальной_сметы" localSheetId="3">#REF!</definedName>
    <definedName name="Наименование_локальной_сметы">#REF!</definedName>
    <definedName name="Наименование_объекта" localSheetId="3">#REF!</definedName>
    <definedName name="Наименование_объекта">#REF!</definedName>
    <definedName name="Наименование_объектной_сметы" localSheetId="3">#REF!</definedName>
    <definedName name="Наименование_объектной_сметы">#REF!</definedName>
    <definedName name="Наименование_очереди" localSheetId="3">#REF!</definedName>
    <definedName name="Наименование_очереди">#REF!</definedName>
    <definedName name="Наименование_пускового_комплекса" localSheetId="3">#REF!</definedName>
    <definedName name="Наименование_пускового_комплекса">#REF!</definedName>
    <definedName name="Наименование_сводного_сметного_расчета" localSheetId="3">#REF!</definedName>
    <definedName name="Наименование_сводного_сметного_расчета">#REF!</definedName>
    <definedName name="Наименование_стройки" localSheetId="3">#REF!</definedName>
    <definedName name="Наименование_стройки">#REF!</definedName>
    <definedName name="Норм_трудоемкость_механизаторов_по_смете_с_учетом_к_тов" localSheetId="3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3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3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3">#REF!</definedName>
    <definedName name="Нормативная_трудоемкость_основных_рабочих_по_смете">#REF!</definedName>
    <definedName name="_xlnm.Print_Area" localSheetId="1">'Прил. 3'!$A$1:$I$41</definedName>
    <definedName name="_xlnm.Print_Area" localSheetId="2">'Прил. 4'!$B$1:$F$29</definedName>
    <definedName name="_xlnm.Print_Area" localSheetId="3">'Прил. 5'!$A$1:$DC$36</definedName>
    <definedName name="_xlnm.Print_Area" localSheetId="4">'Прил. 6'!$A$1:$CX$15</definedName>
    <definedName name="_xlnm.Print_Area" localSheetId="5">'Прил. 7'!$A$1:$CW$23</definedName>
    <definedName name="_xlnm.Print_Area" localSheetId="6">'Прил. 8'!$A$1:$CX$33</definedName>
    <definedName name="_xlnm.Print_Area" localSheetId="7">'Прил. 9'!$A$1:$CX$33</definedName>
    <definedName name="Оборудование_в_базисных_ценах" localSheetId="3">#REF!</definedName>
    <definedName name="Оборудование_в_базисных_ценах">#REF!</definedName>
    <definedName name="Оборудование_в_текущих_ценах" localSheetId="3">#REF!</definedName>
    <definedName name="Оборудование_в_текущих_ценах">#REF!</definedName>
    <definedName name="Оборудование_в_текущих_ценах_по_ресурсному_расчету" localSheetId="3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 localSheetId="3">#REF!</definedName>
    <definedName name="Оборудование_в_текущих_ценах_после_применения_индексов">#REF!</definedName>
    <definedName name="Обоснование_поправки" localSheetId="3">#REF!</definedName>
    <definedName name="Обоснование_поправки">#REF!</definedName>
    <definedName name="Описание_группы_строек" localSheetId="3">#REF!</definedName>
    <definedName name="Описание_группы_строек">#REF!</definedName>
    <definedName name="Описание_локальной_сметы" localSheetId="3">#REF!</definedName>
    <definedName name="Описание_локальной_сметы">#REF!</definedName>
    <definedName name="Описание_объекта" localSheetId="3">#REF!</definedName>
    <definedName name="Описание_объекта">#REF!</definedName>
    <definedName name="Описание_объектной_сметы" localSheetId="3">#REF!</definedName>
    <definedName name="Описание_объектной_сметы">#REF!</definedName>
    <definedName name="Описание_очереди" localSheetId="3">#REF!</definedName>
    <definedName name="Описание_очереди">#REF!</definedName>
    <definedName name="Описание_пускового_комплекса" localSheetId="3">#REF!</definedName>
    <definedName name="Описание_пускового_комплекса">#REF!</definedName>
    <definedName name="Описание_сводного_сметного_расчета" localSheetId="3">#REF!</definedName>
    <definedName name="Описание_сводного_сметного_расчета">#REF!</definedName>
    <definedName name="Описание_стройки" localSheetId="3">#REF!</definedName>
    <definedName name="Описание_стройки">#REF!</definedName>
    <definedName name="Основание" localSheetId="3">#REF!</definedName>
    <definedName name="Основание">#REF!</definedName>
    <definedName name="Отчетный_период__учет_выполненных_работ" localSheetId="3">#REF!</definedName>
    <definedName name="Отчетный_период__учет_выполненных_работ">#REF!</definedName>
    <definedName name="Проверил" localSheetId="3">#REF!</definedName>
    <definedName name="Проверил">#REF!</definedName>
    <definedName name="Прочие_затраты_в_базисных_ценах" localSheetId="3">#REF!</definedName>
    <definedName name="Прочие_затраты_в_базисных_ценах">#REF!</definedName>
    <definedName name="Прочие_затраты_в_текущих_ценах" localSheetId="3">#REF!</definedName>
    <definedName name="Прочие_затраты_в_текущих_ценах">#REF!</definedName>
    <definedName name="Прочие_затраты_в_текущих_ценах_по_ресурсному_расчету" localSheetId="3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 localSheetId="3">#REF!</definedName>
    <definedName name="Прочие_затраты_в_текущих_ценах_после_применения_индексов">#REF!</definedName>
    <definedName name="Районный_к_т_к_ЗП" localSheetId="3">#REF!</definedName>
    <definedName name="Районный_к_т_к_ЗП">#REF!</definedName>
    <definedName name="Районный_к_т_к_ЗП_по_ресурсному_расчету" localSheetId="3">#REF!</definedName>
    <definedName name="Районный_к_т_к_ЗП_по_ресурсному_расчету">#REF!</definedName>
    <definedName name="Регистрационный_номер_группы_строек" localSheetId="3">#REF!</definedName>
    <definedName name="Регистрационный_номер_группы_строек">#REF!</definedName>
    <definedName name="Регистрационный_номер_локальной_сметы" localSheetId="3">#REF!</definedName>
    <definedName name="Регистрационный_номер_локальной_сметы">#REF!</definedName>
    <definedName name="Регистрационный_номер_объекта" localSheetId="3">#REF!</definedName>
    <definedName name="Регистрационный_номер_объекта">#REF!</definedName>
    <definedName name="Регистрационный_номер_объектной_сметы" localSheetId="3">#REF!</definedName>
    <definedName name="Регистрационный_номер_объектной_сметы">#REF!</definedName>
    <definedName name="Регистрационный_номер_очереди" localSheetId="3">#REF!</definedName>
    <definedName name="Регистрационный_номер_очереди">#REF!</definedName>
    <definedName name="Регистрационный_номер_пускового_комплекса" localSheetId="3">#REF!</definedName>
    <definedName name="Регистрационный_номер_пускового_комплекса">#REF!</definedName>
    <definedName name="Регистрационный_номер_сводного_сметного_расчета" localSheetId="3">#REF!</definedName>
    <definedName name="Регистрационный_номер_сводного_сметного_расчета">#REF!</definedName>
    <definedName name="Регистрационный_номер_стройки" localSheetId="3">#REF!</definedName>
    <definedName name="Регистрационный_номер_стройки">#REF!</definedName>
    <definedName name="Сметная_стоимость_в_базисных_ценах" localSheetId="3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3">#REF!</definedName>
    <definedName name="Сметная_стоимость_в_текущих_ценах__после_применения_индексов">#REF!</definedName>
    <definedName name="Сметная_стоимость_по_ресурсному_расчету" localSheetId="3">#REF!</definedName>
    <definedName name="Сметная_стоимость_по_ресурсному_расчету">#REF!</definedName>
    <definedName name="Составил" localSheetId="3">#REF!</definedName>
    <definedName name="Составил">#REF!</definedName>
    <definedName name="Стоимость_по_акту_выполненных_работ_в_базисных_ценах" localSheetId="3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3">#REF!</definedName>
    <definedName name="Стоимость_по_акту_выполненных_работ_при_ресурсном_расчете">#REF!</definedName>
    <definedName name="Строительные_работы_в_базисных_ценах" localSheetId="3">#REF!</definedName>
    <definedName name="Строительные_работы_в_базисных_ценах">#REF!</definedName>
    <definedName name="Строительные_работы_в_текущих_ценах" localSheetId="3">#REF!</definedName>
    <definedName name="Строительные_работы_в_текущих_ценах">#REF!</definedName>
    <definedName name="Строительные_работы_в_текущих_ценах_по_ресурсному_расчету" localSheetId="3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 localSheetId="3">#REF!</definedName>
    <definedName name="Строительные_работы_в_текущих_ценах_после_применения_индексов">#REF!</definedName>
    <definedName name="Территориальная_поправка_к_ТЕР" localSheetId="3">#REF!</definedName>
    <definedName name="Территориальная_поправка_к_ТЕР">#REF!</definedName>
    <definedName name="Труд_механизаторов_по_акту_вып_работ_с_учетом_к_тов" localSheetId="3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3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3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3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 localSheetId="3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3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3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3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AN14" i="6" l="1"/>
  <c r="BT14" i="6"/>
  <c r="CM33" i="14"/>
  <c r="BV33" i="14"/>
  <c r="E14" i="9"/>
  <c r="D14" i="9"/>
  <c r="F14" i="9" s="1"/>
  <c r="BQ14" i="13" l="1"/>
  <c r="BX14" i="12"/>
  <c r="BE18" i="7" l="1"/>
  <c r="AH18" i="7"/>
  <c r="CB19" i="7"/>
  <c r="BE19" i="7"/>
  <c r="AH19" i="7"/>
  <c r="AH15" i="7"/>
</calcChain>
</file>

<file path=xl/sharedStrings.xml><?xml version="1.0" encoding="utf-8"?>
<sst xmlns="http://schemas.openxmlformats.org/spreadsheetml/2006/main" count="332" uniqueCount="223">
  <si>
    <t>Наименование ставки</t>
  </si>
  <si>
    <t>С2</t>
  </si>
  <si>
    <t>С3</t>
  </si>
  <si>
    <t>С3.1</t>
  </si>
  <si>
    <t>С3.2</t>
  </si>
  <si>
    <t>С3.3</t>
  </si>
  <si>
    <t>С4</t>
  </si>
  <si>
    <t>С4.1</t>
  </si>
  <si>
    <t>С4.2</t>
  </si>
  <si>
    <t>С4.3</t>
  </si>
  <si>
    <t>С4.4</t>
  </si>
  <si>
    <t>С4.5</t>
  </si>
  <si>
    <t>Прокладка двух КЛ в траншее (руб/км)</t>
  </si>
  <si>
    <t>Прокладка одной КЛ в траншее (руб/км)</t>
  </si>
  <si>
    <t>С1</t>
  </si>
  <si>
    <t>С1.1</t>
  </si>
  <si>
    <t>Подготовка и выдача сетевой организацией технических условий Заявителю (ТУ)</t>
  </si>
  <si>
    <t>С1.2</t>
  </si>
  <si>
    <t>Проверка сетевой организацией выполнения заявителем ТУ</t>
  </si>
  <si>
    <t>С1.3</t>
  </si>
  <si>
    <t>С1.4</t>
  </si>
  <si>
    <t>Фактические действия по присоединению и обеспечению работы энергопринимающих устройств в электрической сети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</si>
  <si>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</si>
  <si>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ПРОГНОЗНЫЕ СВЕДЕНИЯ</t>
  </si>
  <si>
    <t>о расходах за технологическое присоединение</t>
  </si>
  <si>
    <t>на территории Лениградской области</t>
  </si>
  <si>
    <t>(наименование сетевой организации)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</si>
  <si>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</si>
  <si>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</si>
  <si>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</si>
  <si>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</si>
  <si>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</si>
  <si>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</si>
  <si>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ФИО руководителя</t>
  </si>
  <si>
    <t>8. Адрес электронной почты</t>
  </si>
  <si>
    <t>9. Контактный телефон</t>
  </si>
  <si>
    <t>10. Факс</t>
  </si>
  <si>
    <t>Приложение № 6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</si>
  <si>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</si>
  <si>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</si>
  <si>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</si>
  <si>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</si>
  <si>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ФАКТИЧЕСКИЕ СРЕДНИЕ ДАННЫЕ</t>
  </si>
  <si>
    <t>о присоединенных объемах максимальной мощности
за 3 предыдущих года по каждому мероприятию                                  (Ленинградская область)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</si>
  <si>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</si>
  <si>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</si>
  <si>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</si>
  <si>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</si>
  <si>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</si>
  <si>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</si>
  <si>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</si>
  <si>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</si>
  <si>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</si>
  <si>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</si>
  <si>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 (Ленинградская область)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</si>
  <si>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</si>
  <si>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</si>
  <si>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</si>
  <si>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</si>
  <si>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</si>
  <si>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</si>
  <si>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</si>
  <si>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</si>
  <si>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Итого</t>
  </si>
  <si>
    <t>Обозначение и наименование ставки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</si>
  <si>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не включающим в себя строительство объектов электросетевого хозяйства, в расчете на 1 кВт присоединяемой мощности</t>
  </si>
  <si>
    <t>Свыше
150 кВт</t>
  </si>
  <si>
    <t>Регион: Лениградская область</t>
  </si>
  <si>
    <t>4.</t>
  </si>
  <si>
    <t>5.</t>
  </si>
  <si>
    <t>строительство пунктов секционирования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</si>
  <si>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</si>
  <si>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</si>
  <si>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</si>
  <si>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</si>
  <si>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</si>
  <si>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</si>
  <si>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</si>
  <si>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</si>
  <si>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</si>
  <si>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</si>
  <si>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</si>
  <si>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</si>
  <si>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</si>
  <si>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</si>
  <si>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</si>
  <si>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</si>
  <si>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</si>
  <si>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6.</t>
  </si>
  <si>
    <t>Объекты 
генерации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</si>
  <si>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</si>
  <si>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</si>
  <si>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по Ленинградской области</t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</si>
  <si>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</si>
  <si>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</si>
  <si>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</si>
  <si>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</si>
  <si>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</si>
  <si>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</si>
  <si>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</si>
  <si>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Общество с ограниченной ответственностью</t>
  </si>
  <si>
    <t>"Энергетика и инженерное обеспечение"</t>
  </si>
  <si>
    <t>195273, Санкт-Петербург, ул. Руставели, 31а</t>
  </si>
  <si>
    <t>info@10kv.su</t>
  </si>
  <si>
    <t>(812)454-80-08</t>
  </si>
  <si>
    <t>До 150 кВ (включительно)</t>
  </si>
  <si>
    <t>Свыше 150 кВт и менее 670 кВт</t>
  </si>
  <si>
    <t>670 кВт и выше</t>
  </si>
  <si>
    <t>Уровень напряжения</t>
  </si>
  <si>
    <t>СН2 (6-20кВ)</t>
  </si>
  <si>
    <t>НН (1-0,4 кВ)</t>
  </si>
  <si>
    <t>Ставки для расчета платы по каждому мероприятию без НДС, руб/кВт</t>
  </si>
  <si>
    <t>Максимальная мощность энергопринимающих устройств Заявителя</t>
  </si>
  <si>
    <t>Стандартизированная тарифная ставка без НДС</t>
  </si>
  <si>
    <t>В Ценах ФЕР 2001 года</t>
  </si>
  <si>
    <t>Стандартизированная тарифная ставка на покрытие расходов на строительство воздушных линий электропередачи, руб/км.</t>
  </si>
  <si>
    <t>Методом горизонтально-направленного бурения (прокол) (руб/км)</t>
  </si>
  <si>
    <t>Стандартизированная тарифная ставка на покрытие расходов на строительство подстанций:</t>
  </si>
  <si>
    <t>Подстанции типа КТП, руб./кВт</t>
  </si>
  <si>
    <t>Подстанции типа СТП, МТП, руб./кВт</t>
  </si>
  <si>
    <t>Подстанции типа БКТП руб./кВт</t>
  </si>
  <si>
    <t>Подстанции типа 2КТП руб./кВт</t>
  </si>
  <si>
    <t>Подстанции типа 2БКТП руб./кВт</t>
  </si>
  <si>
    <t>-</t>
  </si>
  <si>
    <r>
      <t xml:space="preserve">до 150 кВт
</t>
    </r>
    <r>
      <rPr>
        <b/>
        <sz val="12"/>
        <rFont val="Times New Roman"/>
        <family val="1"/>
        <charset val="204"/>
      </rPr>
      <t>включительно</t>
    </r>
  </si>
  <si>
    <t>Стандартизированная тарифная ставка (С1) 
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к электрическим сетям</t>
  </si>
  <si>
    <t>Примечание:</t>
  </si>
  <si>
    <t>Плата за технологическое присоединение определяется по формулам, с учетом мероприятий согласно выданным техническим условиям.</t>
  </si>
  <si>
    <t>При пересчете в цены текущего периода применяется индекс изменения сметной стоимости строительно-монтажных и пусконаладочных работ для Ленинградской области, рекомендуемый Министерством строительства и жилищно-коммунального хозяйства Российской Федерации по виду строительства в целом по всем видам работ:</t>
  </si>
  <si>
    <t>2.1.</t>
  </si>
  <si>
    <t>при наличии мероприятий «последней мили» по прокладке воздушных линий – вид строительства «воздушная прокладка кабеля с алюминиевыми жилами», «воздушная прокладка кабеля с медными жилами»;</t>
  </si>
  <si>
    <t>2.2.</t>
  </si>
  <si>
    <t>при наличии мероприятий «последней мили» по прокладке кабельных линий – вид строительства «подземная прокладка кабеля с алюминиевыми жилами», «подземная прокладка кабеля с медными жилами»;</t>
  </si>
  <si>
    <t>2.3.</t>
  </si>
  <si>
    <t>при наличии мероприятий «последней мили» по строительству трансформаторных подстанций  с уровнем напряжения до 35 кВ – вид строительства «прочие объекты».</t>
  </si>
  <si>
    <t xml:space="preserve">Стандартизированная тарифная ставка на покрытие расходов на строительство кабельных линий электропередачи в расчете на 1 км линий </t>
  </si>
  <si>
    <t xml:space="preserve">№ п/п    </t>
  </si>
  <si>
    <t xml:space="preserve">Наименование мероприятий        </t>
  </si>
  <si>
    <t xml:space="preserve">1. </t>
  </si>
  <si>
    <t xml:space="preserve">Подготовка и выдача сетевой организацией технических условий  Заявителю (ТУ) </t>
  </si>
  <si>
    <t xml:space="preserve">2. </t>
  </si>
  <si>
    <t>Разработка сетевой организацией проектной документации по строительству «последней мили»</t>
  </si>
  <si>
    <t xml:space="preserve">3. </t>
  </si>
  <si>
    <t xml:space="preserve">Выполнение сетевой организацией, мероприятий,  связанных со строительством «последней мили»     </t>
  </si>
  <si>
    <t>3.1.</t>
  </si>
  <si>
    <t xml:space="preserve">строительство воздушных линий                         </t>
  </si>
  <si>
    <t>3.2.</t>
  </si>
  <si>
    <t xml:space="preserve">строительство кабельных линий                         </t>
  </si>
  <si>
    <t>3.3.</t>
  </si>
  <si>
    <t>3.4.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</si>
  <si>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до35 кВ           </t>
  </si>
  <si>
    <t>3.5.</t>
  </si>
  <si>
    <t xml:space="preserve">строительство центров питания, подстанций уровнем напряжения 35 кВ и выше (ПС)              </t>
  </si>
  <si>
    <t xml:space="preserve">4. </t>
  </si>
  <si>
    <t xml:space="preserve">Проверка сетевой организацией выполнения Заявителем ТУ </t>
  </si>
  <si>
    <t xml:space="preserve">5. </t>
  </si>
  <si>
    <t xml:space="preserve">Участие в осмотре должностным лицом Ростехнадзора присоединяемых Устройств Заявителя  &lt;1&gt;        </t>
  </si>
  <si>
    <t xml:space="preserve">6. </t>
  </si>
  <si>
    <t xml:space="preserve">Фактические действия по присоединению и обеспечению работы Устройств в   электрической сети              </t>
  </si>
  <si>
    <t>&lt;1&gt;   -  Данные  расходы  не  учитываются  при  установлении  платы  за технологическое   присоединение   для  Заявителей  -  юридических  лиц  или индивидуальных  предпринимателей  в целях технологического присоединения по одному источнику электроснабжения энергопринимающих устройств, максимальная мощность  которых  составляет  до  150  кВт  включительно  (с  учетом ранее присоединенной  в  данной  точке  присоединения мощности); для Заявителей в целях   временного   (на   срок   не   более  6  месяцев)  технологического присоединения принадлежащих ему энергопринимающих устройств для обеспечения электрической энергией передвижных объектов с максимальной мощностью до 100 кВт   включительно   (с   учетом   ранее   присоединенной  в  данной  точке присоединения   мощности);   для   Заявителей  -  физических  лиц  в  целях технологического  присоединения  энергопринимающих  устройств, максимальная мощность  которых  составляет  до  15  кВт  включительно  (с  учетом  ранее присоединенной в данной точке присоединения мощности), которые используются для  бытовых и иных нужд, не связанных с осуществлением предпринимательской деятельности,  и   электроснабжение  которых  предусматривается  по  одному источнику.</t>
  </si>
  <si>
    <t>Распределение необходимой валовой выручки (рублей)</t>
  </si>
  <si>
    <t>Объем максимальной мощности, (кВт), длина (км)</t>
  </si>
  <si>
    <t>Ставки  для расчета платы по каждому мероприятию, (руб./кВт), (руб./км), без учета НДС</t>
  </si>
  <si>
    <r>
      <rPr>
        <b/>
        <u/>
        <sz val="12"/>
        <color theme="1"/>
        <rFont val="Times New Roman"/>
        <family val="1"/>
        <charset val="204"/>
      </rPr>
      <t>ООО "Ленсеть"</t>
    </r>
    <r>
      <rPr>
        <b/>
        <sz val="12"/>
        <color theme="1"/>
        <rFont val="Times New Roman"/>
        <family val="1"/>
        <charset val="204"/>
      </rPr>
      <t xml:space="preserve"> на </t>
    </r>
    <r>
      <rPr>
        <b/>
        <u/>
        <sz val="12"/>
        <color theme="1"/>
        <rFont val="Times New Roman"/>
        <family val="1"/>
        <charset val="204"/>
      </rPr>
      <t>2018</t>
    </r>
    <r>
      <rPr>
        <b/>
        <sz val="12"/>
        <color theme="1"/>
        <rFont val="Times New Roman"/>
        <family val="1"/>
        <charset val="204"/>
      </rPr>
      <t xml:space="preserve"> год</t>
    </r>
  </si>
  <si>
    <t>ООО "Ленсеть"</t>
  </si>
  <si>
    <t>Сетевая организация: ООО "Ленсеть"</t>
  </si>
  <si>
    <t>Плановый период: 2018 год</t>
  </si>
  <si>
    <t>X</t>
  </si>
  <si>
    <t>Расчет необходимой валовой выручки сетевой организации на технологическое присоединение</t>
  </si>
  <si>
    <t>тыс. руб.</t>
  </si>
  <si>
    <t>№
п/п</t>
  </si>
  <si>
    <t>Показатели</t>
  </si>
  <si>
    <t>Ожидаемые
данные за
текущий
период</t>
  </si>
  <si>
    <t>Плановые показатели на следующий
период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</si>
  <si>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</si>
  <si>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</si>
  <si>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</si>
  <si>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</si>
  <si>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</si>
  <si>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</si>
  <si>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</si>
  <si>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</si>
  <si>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</si>
  <si>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</si>
  <si>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</si>
  <si>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</si>
  <si>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</si>
  <si>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</si>
  <si>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</si>
  <si>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</si>
  <si>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</si>
  <si>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</si>
  <si>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</si>
  <si>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</si>
  <si>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</si>
  <si>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</si>
  <si>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</si>
  <si>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консультационные и юридические услуги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</si>
  <si>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</si>
  <si>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</si>
  <si>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</si>
  <si>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</si>
  <si>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</si>
  <si>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</si>
  <si>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</si>
  <si>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</si>
  <si>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</si>
  <si>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</si>
  <si>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</si>
  <si>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</si>
  <si>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</si>
  <si>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
(по Коллективному договору)</t>
  </si>
  <si>
    <t>2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</si>
  <si>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</si>
  <si>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3</t>
  </si>
  <si>
    <t>Выпадающие доходы/экономия средств</t>
  </si>
  <si>
    <t>4</t>
  </si>
  <si>
    <t>Необходимая валовая выручка (сумма п. 1 - 3)</t>
  </si>
  <si>
    <t>Расходы на мероприятия,
осуществляемые при технологическом присоединении на 2018 год, поданные ЛенРТК (руб/кВт)</t>
  </si>
  <si>
    <t>Стандартизированные тарифные ставки
для расчета платы за технологическое присоединение к электрическим сетям
ООО "Ленсеть" на территории Ленинградской области
на уровне напряжения ниже 35 кВ и присоединяемой мощностью менее 8900 кВт на 2018 год</t>
  </si>
  <si>
    <t xml:space="preserve"> ООО "Ленсеть" на территории Ленинградской области на 2018 год</t>
  </si>
  <si>
    <t>Стандартизированные тарифные ставки на покрытие расходов по строительству объектов электросетевого хозяйства от существующих объектов электросетевого хозяйства до присоединяемых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за технологическое присоединение к электрическим сетям ООО "Ленсеть" на территории Ленинградской области на 2018 год</t>
  </si>
  <si>
    <t>Куралесов Владимир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</si>
</sst>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_р_."/>
    <numFmt numFmtId="166" formatCode="_-* #,##0.00_р_._-;\-* #,##0.00_р_._-;_-* &quot;-&quot;??_р_._-;_-@_-"/>
    <numFmt numFmtId="167" formatCode="#,##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u/>
      <sz val="12"/>
      <color theme="10"/>
      <name val="Times New Roman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7">
    <xf numFmtId="0" fontId="0" fillId="0" borderId="0"/>
    <xf numFmtId="0" fontId="3" fillId="0" borderId="0"/>
    <xf numFmtId="0" fontId="11" fillId="0" borderId="0"/>
    <xf numFmtId="0" fontId="12" fillId="0" borderId="1">
      <alignment horizontal="center"/>
    </xf>
    <xf numFmtId="0" fontId="12" fillId="0" borderId="1">
      <alignment horizontal="center"/>
    </xf>
    <xf numFmtId="164" fontId="11" fillId="0" borderId="0" applyFont="0" applyFill="0" applyBorder="0" applyAlignment="0" applyProtection="0"/>
    <xf numFmtId="0" fontId="12" fillId="0" borderId="0">
      <alignment horizontal="right" vertical="top" wrapText="1"/>
    </xf>
    <xf numFmtId="0" fontId="12" fillId="0" borderId="1">
      <alignment horizontal="center" wrapText="1"/>
    </xf>
    <xf numFmtId="0" fontId="12" fillId="0" borderId="1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1">
      <alignment horizontal="center"/>
    </xf>
    <xf numFmtId="0" fontId="12" fillId="0" borderId="1">
      <alignment horizontal="center" wrapText="1"/>
    </xf>
    <xf numFmtId="0" fontId="12" fillId="0" borderId="1">
      <alignment horizontal="center"/>
    </xf>
    <xf numFmtId="0" fontId="12" fillId="0" borderId="0">
      <alignment horizontal="center" vertical="top" wrapText="1"/>
    </xf>
    <xf numFmtId="0" fontId="12" fillId="0" borderId="0">
      <alignment horizontal="center"/>
    </xf>
    <xf numFmtId="0" fontId="12" fillId="0" borderId="0">
      <alignment horizontal="left" vertical="top"/>
    </xf>
    <xf numFmtId="0" fontId="1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0" fontId="27" fillId="0" borderId="16" applyBorder="0">
      <alignment horizontal="center" vertical="center" wrapText="1"/>
    </xf>
    <xf numFmtId="166" fontId="24" fillId="0" borderId="0" applyFont="0" applyFill="0" applyBorder="0" applyAlignment="0" applyProtection="0"/>
    <xf numFmtId="0" fontId="2" fillId="0" borderId="0"/>
    <xf numFmtId="166" fontId="24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/>
    <xf numFmtId="166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4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4" fillId="0" borderId="0" xfId="0" applyFont="1" applyFill="1" applyAlignment="1">
      <alignment horizontal="right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/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7" fillId="0" borderId="0" xfId="0" applyFont="1"/>
    <xf numFmtId="0" fontId="12" fillId="0" borderId="0" xfId="2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0" fontId="14" fillId="0" borderId="0" xfId="2" applyFont="1" applyBorder="1" applyAlignment="1">
      <alignment horizontal="right"/>
    </xf>
    <xf numFmtId="0" fontId="5" fillId="0" borderId="0" xfId="2" applyFont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/>
    </xf>
    <xf numFmtId="0" fontId="15" fillId="0" borderId="0" xfId="2" applyFont="1" applyBorder="1" applyAlignment="1">
      <alignment horizontal="left"/>
    </xf>
    <xf numFmtId="0" fontId="5" fillId="0" borderId="0" xfId="2" applyFont="1" applyFill="1" applyBorder="1" applyAlignment="1">
      <alignment horizontal="center" wrapText="1"/>
    </xf>
    <xf numFmtId="9" fontId="4" fillId="0" borderId="0" xfId="2" applyNumberFormat="1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15" fillId="0" borderId="0" xfId="2" applyFont="1"/>
    <xf numFmtId="0" fontId="15" fillId="0" borderId="0" xfId="2" applyFont="1" applyAlignment="1">
      <alignment horizontal="center" vertical="center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Fill="1"/>
    <xf numFmtId="0" fontId="18" fillId="0" borderId="0" xfId="2" applyFont="1" applyAlignment="1">
      <alignment horizontal="right"/>
    </xf>
    <xf numFmtId="0" fontId="15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/>
    </xf>
    <xf numFmtId="0" fontId="19" fillId="0" borderId="0" xfId="2" applyFont="1"/>
    <xf numFmtId="0" fontId="15" fillId="0" borderId="0" xfId="2" applyFont="1" applyBorder="1" applyAlignment="1">
      <alignment horizontal="left" wrapText="1"/>
    </xf>
    <xf numFmtId="0" fontId="15" fillId="0" borderId="0" xfId="2" applyFont="1" applyBorder="1" applyAlignment="1">
      <alignment horizontal="left" vertical="top" wrapText="1"/>
    </xf>
    <xf numFmtId="49" fontId="15" fillId="0" borderId="0" xfId="2" applyNumberFormat="1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/>
    </xf>
    <xf numFmtId="4" fontId="15" fillId="0" borderId="0" xfId="2" applyNumberFormat="1" applyFont="1" applyBorder="1" applyAlignment="1">
      <alignment horizontal="right" vertical="center"/>
    </xf>
    <xf numFmtId="0" fontId="15" fillId="0" borderId="0" xfId="2" applyFont="1" applyBorder="1"/>
    <xf numFmtId="0" fontId="15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top"/>
    </xf>
    <xf numFmtId="0" fontId="15" fillId="0" borderId="0" xfId="1" applyFont="1" applyFill="1" applyAlignment="1">
      <alignment wrapText="1"/>
    </xf>
    <xf numFmtId="0" fontId="15" fillId="0" borderId="0" xfId="1" applyFont="1" applyFill="1" applyAlignment="1"/>
    <xf numFmtId="0" fontId="15" fillId="0" borderId="0" xfId="0" applyFont="1" applyFill="1" applyAlignment="1">
      <alignment vertical="center"/>
    </xf>
    <xf numFmtId="0" fontId="15" fillId="0" borderId="0" xfId="1" applyFont="1" applyFill="1" applyAlignment="1">
      <alignment horizontal="right"/>
    </xf>
    <xf numFmtId="49" fontId="12" fillId="0" borderId="5" xfId="0" applyNumberFormat="1" applyFont="1" applyBorder="1" applyAlignment="1"/>
    <xf numFmtId="0" fontId="7" fillId="0" borderId="5" xfId="0" applyFont="1" applyBorder="1" applyAlignment="1"/>
    <xf numFmtId="0" fontId="7" fillId="0" borderId="0" xfId="0" applyFont="1" applyBorder="1"/>
    <xf numFmtId="49" fontId="12" fillId="0" borderId="0" xfId="0" applyNumberFormat="1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49" fontId="23" fillId="0" borderId="5" xfId="33" applyNumberFormat="1" applyBorder="1" applyAlignment="1" applyProtection="1"/>
    <xf numFmtId="0" fontId="6" fillId="0" borderId="5" xfId="2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center" wrapText="1"/>
    </xf>
    <xf numFmtId="4" fontId="0" fillId="0" borderId="0" xfId="0" applyNumberFormat="1"/>
    <xf numFmtId="165" fontId="4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0" fontId="14" fillId="0" borderId="0" xfId="2" applyFont="1" applyBorder="1" applyAlignment="1">
      <alignment horizontal="right"/>
    </xf>
    <xf numFmtId="0" fontId="5" fillId="0" borderId="0" xfId="2" applyFont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/>
    </xf>
    <xf numFmtId="0" fontId="15" fillId="0" borderId="0" xfId="2" applyFont="1" applyBorder="1" applyAlignment="1">
      <alignment horizontal="left"/>
    </xf>
    <xf numFmtId="0" fontId="15" fillId="0" borderId="0" xfId="2" applyFont="1"/>
    <xf numFmtId="0" fontId="19" fillId="0" borderId="0" xfId="2" applyFont="1"/>
    <xf numFmtId="0" fontId="15" fillId="0" borderId="0" xfId="2" applyFont="1" applyBorder="1" applyAlignment="1">
      <alignment horizontal="left" vertical="center"/>
    </xf>
    <xf numFmtId="0" fontId="15" fillId="0" borderId="0" xfId="2" applyFont="1" applyBorder="1"/>
    <xf numFmtId="0" fontId="15" fillId="0" borderId="0" xfId="2" applyFont="1" applyBorder="1" applyAlignment="1">
      <alignment horizontal="right"/>
    </xf>
    <xf numFmtId="0" fontId="30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center" vertical="center" wrapText="1"/>
    </xf>
    <xf numFmtId="0" fontId="30" fillId="0" borderId="0" xfId="2" applyFont="1"/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right" vertical="center"/>
    </xf>
    <xf numFmtId="0" fontId="15" fillId="0" borderId="0" xfId="2" applyFont="1" applyBorder="1" applyAlignment="1">
      <alignment vertical="center" wrapText="1"/>
    </xf>
    <xf numFmtId="0" fontId="19" fillId="3" borderId="0" xfId="2" applyFont="1" applyFill="1" applyBorder="1" applyAlignment="1">
      <alignment vertical="center"/>
    </xf>
    <xf numFmtId="0" fontId="15" fillId="0" borderId="2" xfId="2" applyFont="1" applyBorder="1" applyAlignment="1">
      <alignment horizontal="center" vertical="center"/>
    </xf>
    <xf numFmtId="167" fontId="17" fillId="0" borderId="0" xfId="2" applyNumberFormat="1" applyFont="1" applyBorder="1" applyAlignment="1">
      <alignment vertical="center"/>
    </xf>
    <xf numFmtId="167" fontId="15" fillId="0" borderId="0" xfId="2" applyNumberFormat="1" applyFont="1" applyBorder="1" applyAlignment="1">
      <alignment vertical="center"/>
    </xf>
    <xf numFmtId="167" fontId="15" fillId="0" borderId="0" xfId="2" applyNumberFormat="1" applyFont="1" applyFill="1" applyBorder="1" applyAlignment="1">
      <alignment vertical="center"/>
    </xf>
    <xf numFmtId="0" fontId="15" fillId="0" borderId="3" xfId="2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167" fontId="15" fillId="0" borderId="0" xfId="2" applyNumberFormat="1" applyFont="1"/>
    <xf numFmtId="4" fontId="26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7" fillId="0" borderId="0" xfId="2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49" fontId="15" fillId="0" borderId="2" xfId="2" applyNumberFormat="1" applyFont="1" applyBorder="1" applyAlignment="1">
      <alignment horizontal="center" vertical="center"/>
    </xf>
    <xf numFmtId="49" fontId="15" fillId="0" borderId="4" xfId="2" applyNumberFormat="1" applyFont="1" applyBorder="1" applyAlignment="1">
      <alignment horizontal="center" vertical="center"/>
    </xf>
    <xf numFmtId="49" fontId="15" fillId="0" borderId="3" xfId="2" applyNumberFormat="1" applyFont="1" applyBorder="1" applyAlignment="1">
      <alignment horizontal="center" vertical="center"/>
    </xf>
    <xf numFmtId="0" fontId="15" fillId="0" borderId="4" xfId="2" applyFont="1" applyBorder="1" applyAlignment="1">
      <alignment horizontal="left" vertical="center" wrapText="1"/>
    </xf>
    <xf numFmtId="0" fontId="15" fillId="0" borderId="3" xfId="2" applyFont="1" applyBorder="1" applyAlignment="1">
      <alignment horizontal="left" vertical="center" wrapText="1"/>
    </xf>
    <xf numFmtId="4" fontId="17" fillId="0" borderId="1" xfId="2" applyNumberFormat="1" applyFont="1" applyBorder="1" applyAlignment="1">
      <alignment horizontal="center" vertical="center"/>
    </xf>
    <xf numFmtId="49" fontId="15" fillId="0" borderId="4" xfId="2" applyNumberFormat="1" applyFont="1" applyBorder="1" applyAlignment="1">
      <alignment horizontal="left" vertical="center" wrapText="1"/>
    </xf>
    <xf numFmtId="49" fontId="15" fillId="0" borderId="3" xfId="2" applyNumberFormat="1" applyFont="1" applyBorder="1" applyAlignment="1">
      <alignment horizontal="left" vertical="center" wrapText="1"/>
    </xf>
    <xf numFmtId="4" fontId="15" fillId="0" borderId="1" xfId="2" applyNumberFormat="1" applyFont="1" applyBorder="1" applyAlignment="1">
      <alignment horizontal="center" vertical="center"/>
    </xf>
    <xf numFmtId="0" fontId="15" fillId="0" borderId="4" xfId="2" applyNumberFormat="1" applyFont="1" applyBorder="1" applyAlignment="1">
      <alignment horizontal="left" vertical="center" wrapText="1"/>
    </xf>
    <xf numFmtId="0" fontId="15" fillId="0" borderId="3" xfId="2" applyNumberFormat="1" applyFont="1" applyBorder="1" applyAlignment="1">
      <alignment horizontal="left" vertical="center" wrapText="1"/>
    </xf>
    <xf numFmtId="4" fontId="15" fillId="0" borderId="1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9" fillId="3" borderId="2" xfId="2" applyFont="1" applyFill="1" applyBorder="1" applyAlignment="1">
      <alignment horizontal="center" vertical="center"/>
    </xf>
    <xf numFmtId="0" fontId="19" fillId="3" borderId="4" xfId="2" applyFont="1" applyFill="1" applyBorder="1" applyAlignment="1">
      <alignment horizontal="center" vertical="center"/>
    </xf>
    <xf numFmtId="0" fontId="19" fillId="3" borderId="3" xfId="2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center"/>
    </xf>
    <xf numFmtId="0" fontId="5" fillId="0" borderId="0" xfId="2" applyFont="1" applyFill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top"/>
    </xf>
    <xf numFmtId="0" fontId="4" fillId="0" borderId="4" xfId="2" applyFont="1" applyFill="1" applyBorder="1" applyAlignment="1">
      <alignment horizontal="left" vertical="top" wrapText="1"/>
    </xf>
    <xf numFmtId="0" fontId="4" fillId="0" borderId="3" xfId="2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0" fontId="4" fillId="0" borderId="3" xfId="2" applyFont="1" applyFill="1" applyBorder="1" applyAlignment="1">
      <alignment horizontal="center" vertical="top" wrapText="1"/>
    </xf>
    <xf numFmtId="49" fontId="4" fillId="0" borderId="1" xfId="2" applyNumberFormat="1" applyFont="1" applyFill="1" applyBorder="1" applyAlignment="1">
      <alignment horizontal="left" vertical="top" wrapText="1" indent="1"/>
    </xf>
    <xf numFmtId="4" fontId="4" fillId="0" borderId="1" xfId="2" applyNumberFormat="1" applyFont="1" applyBorder="1" applyAlignment="1">
      <alignment horizontal="center" vertical="top"/>
    </xf>
    <xf numFmtId="0" fontId="4" fillId="2" borderId="1" xfId="2" applyFont="1" applyFill="1" applyBorder="1" applyAlignment="1">
      <alignment horizontal="center"/>
    </xf>
    <xf numFmtId="4" fontId="4" fillId="2" borderId="1" xfId="2" applyNumberFormat="1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2" fillId="0" borderId="12" xfId="2" applyFont="1" applyBorder="1" applyAlignment="1">
      <alignment horizontal="center" vertical="top"/>
    </xf>
    <xf numFmtId="0" fontId="17" fillId="0" borderId="5" xfId="2" applyFont="1" applyBorder="1" applyAlignment="1">
      <alignment horizontal="center"/>
    </xf>
    <xf numFmtId="0" fontId="21" fillId="0" borderId="5" xfId="2" applyFont="1" applyBorder="1" applyAlignment="1">
      <alignment horizontal="center"/>
    </xf>
    <xf numFmtId="0" fontId="12" fillId="0" borderId="11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top"/>
    </xf>
    <xf numFmtId="0" fontId="12" fillId="0" borderId="14" xfId="2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0" fontId="12" fillId="0" borderId="13" xfId="2" applyFont="1" applyFill="1" applyBorder="1" applyAlignment="1">
      <alignment horizontal="left" vertical="top" wrapText="1" indent="1"/>
    </xf>
    <xf numFmtId="0" fontId="12" fillId="0" borderId="14" xfId="2" applyFont="1" applyFill="1" applyBorder="1" applyAlignment="1">
      <alignment horizontal="left" vertical="top" wrapText="1" indent="1"/>
    </xf>
    <xf numFmtId="0" fontId="12" fillId="0" borderId="9" xfId="2" applyFont="1" applyBorder="1" applyAlignment="1">
      <alignment horizontal="center" vertical="top"/>
    </xf>
    <xf numFmtId="0" fontId="12" fillId="0" borderId="11" xfId="2" applyFont="1" applyBorder="1" applyAlignment="1">
      <alignment horizontal="center" vertical="top"/>
    </xf>
    <xf numFmtId="0" fontId="12" fillId="0" borderId="11" xfId="2" applyFont="1" applyFill="1" applyBorder="1" applyAlignment="1">
      <alignment horizontal="left" vertical="top" wrapText="1"/>
    </xf>
    <xf numFmtId="0" fontId="12" fillId="0" borderId="12" xfId="2" applyFont="1" applyFill="1" applyBorder="1" applyAlignment="1">
      <alignment horizontal="left" vertical="top" wrapText="1"/>
    </xf>
    <xf numFmtId="0" fontId="12" fillId="0" borderId="7" xfId="2" applyFont="1" applyBorder="1" applyAlignment="1">
      <alignment horizontal="center" vertical="top"/>
    </xf>
    <xf numFmtId="0" fontId="12" fillId="0" borderId="8" xfId="2" applyFont="1" applyBorder="1" applyAlignment="1">
      <alignment horizontal="center" vertical="top"/>
    </xf>
    <xf numFmtId="0" fontId="12" fillId="0" borderId="6" xfId="2" applyFont="1" applyBorder="1" applyAlignment="1">
      <alignment horizontal="center" vertical="top"/>
    </xf>
    <xf numFmtId="0" fontId="12" fillId="0" borderId="6" xfId="2" applyFont="1" applyFill="1" applyBorder="1" applyAlignment="1">
      <alignment horizontal="left" vertical="top" wrapText="1" indent="1"/>
    </xf>
    <xf numFmtId="0" fontId="12" fillId="0" borderId="7" xfId="2" applyFont="1" applyFill="1" applyBorder="1" applyAlignment="1">
      <alignment horizontal="left" vertical="top" wrapText="1" indent="1"/>
    </xf>
    <xf numFmtId="0" fontId="12" fillId="0" borderId="7" xfId="2" applyFont="1" applyFill="1" applyBorder="1" applyAlignment="1">
      <alignment horizontal="center" vertical="top"/>
    </xf>
    <xf numFmtId="0" fontId="22" fillId="0" borderId="0" xfId="2" applyFont="1" applyFill="1" applyBorder="1" applyAlignment="1">
      <alignment horizontal="justify" vertical="top" wrapText="1"/>
    </xf>
    <xf numFmtId="0" fontId="12" fillId="0" borderId="1" xfId="2" applyFont="1" applyBorder="1" applyAlignment="1">
      <alignment horizontal="center" vertical="top"/>
    </xf>
    <xf numFmtId="0" fontId="12" fillId="0" borderId="2" xfId="2" applyFont="1" applyBorder="1" applyAlignment="1">
      <alignment horizontal="center" vertical="top"/>
    </xf>
    <xf numFmtId="0" fontId="22" fillId="0" borderId="0" xfId="2" applyFont="1" applyBorder="1" applyAlignment="1">
      <alignment horizontal="justify" vertical="top" wrapText="1"/>
    </xf>
    <xf numFmtId="0" fontId="12" fillId="0" borderId="3" xfId="2" applyFont="1" applyBorder="1" applyAlignment="1">
      <alignment horizontal="center" vertical="top"/>
    </xf>
    <xf numFmtId="0" fontId="12" fillId="0" borderId="3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left" vertical="top" wrapText="1"/>
    </xf>
    <xf numFmtId="0" fontId="5" fillId="0" borderId="0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top"/>
    </xf>
    <xf numFmtId="0" fontId="4" fillId="0" borderId="11" xfId="2" applyFont="1" applyFill="1" applyBorder="1" applyAlignment="1">
      <alignment horizontal="left" vertical="top" wrapText="1"/>
    </xf>
    <xf numFmtId="0" fontId="4" fillId="0" borderId="12" xfId="2" applyFont="1" applyFill="1" applyBorder="1" applyAlignment="1">
      <alignment horizontal="left" vertical="top" wrapText="1"/>
    </xf>
    <xf numFmtId="0" fontId="4" fillId="0" borderId="12" xfId="2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4" fillId="0" borderId="13" xfId="2" applyFont="1" applyFill="1" applyBorder="1" applyAlignment="1">
      <alignment horizontal="left" vertical="top" wrapText="1" indent="1"/>
    </xf>
    <xf numFmtId="0" fontId="4" fillId="0" borderId="14" xfId="2" applyFont="1" applyFill="1" applyBorder="1" applyAlignment="1">
      <alignment horizontal="left" vertical="top" wrapText="1" indent="1"/>
    </xf>
    <xf numFmtId="0" fontId="4" fillId="0" borderId="14" xfId="2" applyFont="1" applyBorder="1" applyAlignment="1">
      <alignment horizontal="center" vertical="top"/>
    </xf>
    <xf numFmtId="0" fontId="4" fillId="0" borderId="15" xfId="2" applyFont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4" fillId="0" borderId="8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6" xfId="2" applyFont="1" applyFill="1" applyBorder="1" applyAlignment="1">
      <alignment horizontal="left" vertical="top" wrapText="1" indent="1"/>
    </xf>
    <xf numFmtId="0" fontId="4" fillId="0" borderId="7" xfId="2" applyFont="1" applyFill="1" applyBorder="1" applyAlignment="1">
      <alignment horizontal="left" vertical="top" wrapText="1" indent="1"/>
    </xf>
    <xf numFmtId="0" fontId="4" fillId="0" borderId="7" xfId="2" applyFont="1" applyBorder="1" applyAlignment="1">
      <alignment horizontal="center"/>
    </xf>
    <xf numFmtId="0" fontId="4" fillId="0" borderId="1" xfId="2" applyFont="1" applyFill="1" applyBorder="1" applyAlignment="1">
      <alignment horizontal="left" vertical="top" wrapText="1"/>
    </xf>
    <xf numFmtId="0" fontId="4" fillId="0" borderId="2" xfId="2" applyFont="1" applyBorder="1" applyAlignment="1">
      <alignment horizontal="center" vertical="top"/>
    </xf>
    <xf numFmtId="0" fontId="6" fillId="0" borderId="5" xfId="2" applyFont="1" applyBorder="1" applyAlignment="1">
      <alignment horizontal="center" vertical="top"/>
    </xf>
  </cellXfs>
  <cellStyles count="57">
    <cellStyle name="Акт" xfId="3"/>
    <cellStyle name="ВедРесурсов" xfId="4"/>
    <cellStyle name="Гиперссылка 2" xfId="33"/>
    <cellStyle name="Гиперссылка 2 2" xfId="48"/>
    <cellStyle name="Денежный 2" xfId="5"/>
    <cellStyle name="ЗаголовокСтолбца" xfId="36"/>
    <cellStyle name="Итоги" xfId="6"/>
    <cellStyle name="ЛокСмета" xfId="7"/>
    <cellStyle name="ОбСмета" xfId="8"/>
    <cellStyle name="Обычный" xfId="0" builtinId="0"/>
    <cellStyle name="Обычный 10" xfId="9"/>
    <cellStyle name="Обычный 10 2" xfId="10"/>
    <cellStyle name="Обычный 11" xfId="11"/>
    <cellStyle name="Обычный 11 2" xfId="12"/>
    <cellStyle name="Обычный 12" xfId="13"/>
    <cellStyle name="Обычный 13" xfId="34"/>
    <cellStyle name="Обычный 13 2" xfId="50"/>
    <cellStyle name="Обычный 19" xfId="42"/>
    <cellStyle name="Обычный 2" xfId="2"/>
    <cellStyle name="Обычный 28" xfId="38"/>
    <cellStyle name="Обычный 28 2" xfId="45"/>
    <cellStyle name="Обычный 28 2 2" xfId="55"/>
    <cellStyle name="Обычный 28 3" xfId="40"/>
    <cellStyle name="Обычный 28 3 2" xfId="53"/>
    <cellStyle name="Обычный 28 4" xfId="52"/>
    <cellStyle name="Обычный 3" xfId="14"/>
    <cellStyle name="Обычный 3 10 2" xfId="1"/>
    <cellStyle name="Обычный 3 10 2 2" xfId="49"/>
    <cellStyle name="Обычный 4" xfId="15"/>
    <cellStyle name="Обычный 4 2" xfId="16"/>
    <cellStyle name="Обычный 5" xfId="17"/>
    <cellStyle name="Обычный 5 2" xfId="18"/>
    <cellStyle name="Обычный 6" xfId="19"/>
    <cellStyle name="Обычный 6 2" xfId="20"/>
    <cellStyle name="Обычный 6 9" xfId="47"/>
    <cellStyle name="Обычный 7" xfId="21"/>
    <cellStyle name="Обычный 7 2" xfId="22"/>
    <cellStyle name="Обычный 8" xfId="23"/>
    <cellStyle name="Обычный 8 2" xfId="24"/>
    <cellStyle name="Обычный 86" xfId="41"/>
    <cellStyle name="Обычный 86 2" xfId="46"/>
    <cellStyle name="Обычный 86 2 2" xfId="56"/>
    <cellStyle name="Обычный 86 3" xfId="54"/>
    <cellStyle name="Обычный 9" xfId="25"/>
    <cellStyle name="Обычный 9 2" xfId="44"/>
    <cellStyle name="РесСмета" xfId="26"/>
    <cellStyle name="СводкаСтоимРаб" xfId="27"/>
    <cellStyle name="СводРасч" xfId="28"/>
    <cellStyle name="Список ресурсов" xfId="29"/>
    <cellStyle name="Титул" xfId="30"/>
    <cellStyle name="Финансовый 2" xfId="37"/>
    <cellStyle name="Финансовый 2 2" xfId="39"/>
    <cellStyle name="Финансовый 3" xfId="43"/>
    <cellStyle name="Финансовый 4" xfId="35"/>
    <cellStyle name="Финансовый 4 2" xfId="51"/>
    <cellStyle name="Хвост" xfId="31"/>
    <cellStyle name="Экспертиза" xfId="3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7\work\&#1054;&#1073;&#1097;&#1072;&#1103;\&#1053;&#1072;&#1090;&#1072;&#1083;&#1100;&#1103;\&#1058;&#1072;&#1088;&#1080;&#1092;&#1099;%202016\&#1042;&#1099;&#1087;&#1072;&#1076;&#1072;&#1102;&#1097;&#1080;&#1077;%20&#1088;&#1072;&#1089;&#1093;&#1086;&#1076;&#1099;\&#1056;&#1072;&#1089;&#1095;&#1077;&#1090;%20&#1074;&#1099;&#1087;&#1072;&#1076;&#1072;&#1102;&#1097;&#1080;&#1093;%20&#1088;&#1072;&#1089;&#1093;&#1086;&#1076;&#1086;&#1074;%20&#1079;&#1072;%202015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ТП"/>
      <sheetName val="Реестр ТП 2015"/>
      <sheetName val="Реестр ТП 2016"/>
      <sheetName val="Реестр ТП (2)"/>
      <sheetName val="Выпадающие расходы"/>
      <sheetName val="Приложение 1"/>
      <sheetName val="Приложение 2 2015"/>
      <sheetName val="Приложение 2 2016"/>
      <sheetName val="Затраты по мер-ям"/>
      <sheetName val="Зарплата 2015"/>
      <sheetName val="Зарплата 2016"/>
      <sheetName val="Затраты на тр-т"/>
      <sheetName val="ГСМ"/>
      <sheetName val="Затраты прочие"/>
      <sheetName val="зай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10kv.s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W35"/>
  <sheetViews>
    <sheetView workbookViewId="0">
      <selection activeCell="N29" sqref="N29"/>
    </sheetView>
  </sheetViews>
  <sheetFormatPr defaultColWidth="9.140625" defaultRowHeight="15.75" x14ac:dyDescent="0.25"/>
  <cols>
    <col min="1" max="8" width="10" style="11" customWidth="1"/>
    <col min="9" max="9" width="7.140625" style="11" customWidth="1"/>
    <col min="10" max="16384" width="9.140625" style="11"/>
  </cols>
  <sheetData>
    <row r="7" spans="1:9" ht="14.45" customHeight="1" x14ac:dyDescent="0.25">
      <c r="A7" s="102" t="s">
        <v>23</v>
      </c>
      <c r="B7" s="102"/>
      <c r="C7" s="102"/>
      <c r="D7" s="102"/>
      <c r="E7" s="102"/>
      <c r="F7" s="102"/>
      <c r="G7" s="102"/>
      <c r="H7" s="102"/>
      <c r="I7" s="102"/>
    </row>
    <row r="8" spans="1:9" ht="14.45" customHeight="1" x14ac:dyDescent="0.25">
      <c r="A8" s="102" t="s">
        <v>24</v>
      </c>
      <c r="B8" s="102"/>
      <c r="C8" s="102"/>
      <c r="D8" s="102"/>
      <c r="E8" s="102"/>
      <c r="F8" s="102"/>
      <c r="G8" s="102"/>
      <c r="H8" s="102"/>
      <c r="I8" s="102"/>
    </row>
    <row r="9" spans="1:9" ht="19.5" customHeight="1" x14ac:dyDescent="0.25">
      <c r="A9" s="102" t="s">
        <v>163</v>
      </c>
      <c r="B9" s="102"/>
      <c r="C9" s="102"/>
      <c r="D9" s="102"/>
      <c r="E9" s="102"/>
      <c r="F9" s="102"/>
      <c r="G9" s="102"/>
      <c r="H9" s="102"/>
      <c r="I9" s="102"/>
    </row>
    <row r="10" spans="1:9" s="8" customFormat="1" ht="11.25" x14ac:dyDescent="0.2">
      <c r="D10" s="9" t="s">
        <v>26</v>
      </c>
      <c r="E10" s="7"/>
      <c r="F10" s="7"/>
      <c r="G10" s="7"/>
      <c r="H10" s="7"/>
      <c r="I10" s="7"/>
    </row>
    <row r="11" spans="1:9" x14ac:dyDescent="0.25">
      <c r="A11" s="102" t="s">
        <v>25</v>
      </c>
      <c r="B11" s="102"/>
      <c r="C11" s="102"/>
      <c r="D11" s="102"/>
      <c r="E11" s="102"/>
      <c r="F11" s="102"/>
      <c r="G11" s="102"/>
      <c r="H11" s="102"/>
      <c r="I11" s="102"/>
    </row>
    <row r="14" spans="1:9" x14ac:dyDescent="0.25">
      <c r="A14" s="11" t="s">
        <v>27</v>
      </c>
      <c r="D14" s="103" t="s">
        <v>100</v>
      </c>
      <c r="E14" s="103"/>
      <c r="F14" s="103"/>
      <c r="G14" s="103"/>
      <c r="H14" s="103"/>
      <c r="I14" s="103"/>
    </row>
    <row r="15" spans="1:9" x14ac:dyDescent="0.25">
      <c r="D15" s="103" t="s">
        <v>101</v>
      </c>
      <c r="E15" s="103"/>
      <c r="F15" s="103"/>
      <c r="G15" s="103"/>
      <c r="H15" s="103"/>
      <c r="I15" s="103"/>
    </row>
    <row r="17" spans="1:23" x14ac:dyDescent="0.25">
      <c r="A17" s="11" t="s">
        <v>28</v>
      </c>
      <c r="D17" s="103" t="s">
        <v>164</v>
      </c>
      <c r="E17" s="103"/>
      <c r="F17" s="103"/>
      <c r="G17" s="103"/>
      <c r="H17" s="103"/>
      <c r="I17" s="103"/>
    </row>
    <row r="19" spans="1:23" x14ac:dyDescent="0.25">
      <c r="A19" s="11" t="s">
        <v>29</v>
      </c>
      <c r="D19" s="103" t="s">
        <v>102</v>
      </c>
      <c r="E19" s="103"/>
      <c r="F19" s="103"/>
      <c r="G19" s="103"/>
      <c r="H19" s="103"/>
      <c r="I19" s="103"/>
    </row>
    <row r="21" spans="1:23" x14ac:dyDescent="0.25">
      <c r="A21" s="11" t="s">
        <v>30</v>
      </c>
      <c r="D21" s="103" t="s">
        <v>102</v>
      </c>
      <c r="E21" s="103"/>
      <c r="F21" s="103"/>
      <c r="G21" s="103"/>
      <c r="H21" s="103"/>
      <c r="I21" s="103"/>
    </row>
    <row r="23" spans="1:23" x14ac:dyDescent="0.25">
      <c r="A23" s="11" t="s">
        <v>31</v>
      </c>
      <c r="D23" s="103">
        <v>7804488126</v>
      </c>
      <c r="E23" s="103"/>
      <c r="F23" s="103"/>
      <c r="G23" s="103"/>
      <c r="H23" s="103"/>
      <c r="I23" s="103"/>
    </row>
    <row r="25" spans="1:23" x14ac:dyDescent="0.25">
      <c r="A25" s="11" t="s">
        <v>32</v>
      </c>
      <c r="D25" s="103">
        <v>780401001</v>
      </c>
      <c r="E25" s="103"/>
      <c r="F25" s="103"/>
      <c r="G25" s="103"/>
      <c r="H25" s="103"/>
      <c r="I25" s="103"/>
    </row>
    <row r="27" spans="1:23" x14ac:dyDescent="0.25">
      <c r="A27" s="11" t="s">
        <v>33</v>
      </c>
      <c r="D27" s="103" t="s">
        <v>222</v>
      </c>
      <c r="E27" s="103"/>
      <c r="F27" s="103"/>
      <c r="G27" s="103"/>
      <c r="H27" s="103"/>
      <c r="I27" s="103"/>
    </row>
    <row r="28" spans="1:23" x14ac:dyDescent="0.25"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x14ac:dyDescent="0.25">
      <c r="A29" s="11" t="s">
        <v>34</v>
      </c>
      <c r="C29" s="48"/>
      <c r="D29" s="52" t="s">
        <v>103</v>
      </c>
      <c r="E29" s="46"/>
      <c r="F29" s="46"/>
      <c r="G29" s="46"/>
      <c r="H29" s="46"/>
      <c r="I29" s="46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8"/>
    </row>
    <row r="30" spans="1:23" x14ac:dyDescent="0.25"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8"/>
    </row>
    <row r="31" spans="1:23" x14ac:dyDescent="0.25">
      <c r="A31" s="11" t="s">
        <v>35</v>
      </c>
      <c r="D31" s="47" t="s">
        <v>104</v>
      </c>
      <c r="E31" s="47"/>
      <c r="F31" s="47"/>
      <c r="G31" s="47"/>
      <c r="H31" s="47"/>
      <c r="I31" s="47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48"/>
    </row>
    <row r="32" spans="1:23" x14ac:dyDescent="0.25"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1"/>
      <c r="W32" s="48"/>
    </row>
    <row r="33" spans="1:23" x14ac:dyDescent="0.25">
      <c r="A33" s="11" t="s">
        <v>36</v>
      </c>
      <c r="D33" s="47" t="s">
        <v>104</v>
      </c>
      <c r="E33" s="47"/>
      <c r="F33" s="47"/>
      <c r="G33" s="47"/>
      <c r="H33" s="47"/>
      <c r="I33" s="47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  <c r="W33" s="48"/>
    </row>
    <row r="34" spans="1:23" x14ac:dyDescent="0.25"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51"/>
      <c r="W34" s="48"/>
    </row>
    <row r="35" spans="1:23" x14ac:dyDescent="0.25"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</sheetData>
  <mergeCells count="15">
    <mergeCell ref="D34:I34"/>
    <mergeCell ref="J34:O34"/>
    <mergeCell ref="P34:U34"/>
    <mergeCell ref="A7:I7"/>
    <mergeCell ref="A8:I8"/>
    <mergeCell ref="A9:I9"/>
    <mergeCell ref="A11:I11"/>
    <mergeCell ref="D14:I14"/>
    <mergeCell ref="D15:I15"/>
    <mergeCell ref="D17:I17"/>
    <mergeCell ref="D19:I19"/>
    <mergeCell ref="D21:I21"/>
    <mergeCell ref="D23:I23"/>
    <mergeCell ref="D25:I25"/>
    <mergeCell ref="D27:I27"/>
  </mergeCells>
  <hyperlinks>
    <hyperlink ref="D29" r:id="rId1"/>
  </hyperlinks>
  <pageMargins left="0.78740157480314965" right="0.59055118110236227" top="0.59055118110236227" bottom="0.59055118110236227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topLeftCell="A16" zoomScale="118" zoomScaleNormal="80" zoomScaleSheetLayoutView="118" workbookViewId="0">
      <selection activeCell="A18" sqref="A18"/>
    </sheetView>
  </sheetViews>
  <sheetFormatPr defaultColWidth="9.140625" defaultRowHeight="15.75" x14ac:dyDescent="0.25"/>
  <cols>
    <col min="1" max="1" width="8.140625" style="6" bestFit="1" customWidth="1"/>
    <col min="2" max="2" width="26.28515625" style="6" customWidth="1"/>
    <col min="3" max="3" width="28.42578125" style="6" customWidth="1"/>
    <col min="4" max="6" width="14.28515625" style="6" bestFit="1" customWidth="1"/>
    <col min="7" max="7" width="16.42578125" style="6" bestFit="1" customWidth="1"/>
    <col min="8" max="8" width="13.7109375" style="6" customWidth="1"/>
    <col min="9" max="9" width="14.28515625" style="6" bestFit="1" customWidth="1"/>
    <col min="10" max="10" width="11" style="6" customWidth="1"/>
    <col min="11" max="11" width="112.140625" style="6" bestFit="1" customWidth="1"/>
    <col min="12" max="16384" width="9.140625" style="6"/>
  </cols>
  <sheetData>
    <row r="1" spans="1:11" ht="87.75" customHeight="1" x14ac:dyDescent="0.25">
      <c r="A1" s="123" t="s">
        <v>219</v>
      </c>
      <c r="B1" s="123"/>
      <c r="C1" s="123"/>
      <c r="D1" s="123"/>
      <c r="E1" s="123"/>
      <c r="F1" s="123"/>
      <c r="G1" s="123"/>
      <c r="H1" s="123"/>
      <c r="I1" s="123"/>
    </row>
    <row r="2" spans="1:11" x14ac:dyDescent="0.25">
      <c r="I2" s="1"/>
    </row>
    <row r="3" spans="1:11" ht="45" customHeight="1" x14ac:dyDescent="0.25">
      <c r="A3" s="109" t="s">
        <v>125</v>
      </c>
      <c r="B3" s="109"/>
      <c r="C3" s="109"/>
      <c r="D3" s="109"/>
      <c r="E3" s="109"/>
      <c r="F3" s="109"/>
      <c r="G3" s="109"/>
      <c r="H3" s="109"/>
      <c r="I3" s="109"/>
      <c r="K3" s="62"/>
    </row>
    <row r="4" spans="1:11" x14ac:dyDescent="0.25">
      <c r="A4" s="109" t="s">
        <v>220</v>
      </c>
      <c r="B4" s="109"/>
      <c r="C4" s="109"/>
      <c r="D4" s="109"/>
      <c r="E4" s="109"/>
      <c r="F4" s="109"/>
      <c r="G4" s="109"/>
      <c r="H4" s="109"/>
      <c r="I4" s="109"/>
      <c r="K4" s="62"/>
    </row>
    <row r="5" spans="1:11" ht="32.2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K5" s="108"/>
    </row>
    <row r="6" spans="1:11" x14ac:dyDescent="0.25">
      <c r="A6" s="124" t="s">
        <v>64</v>
      </c>
      <c r="B6" s="125"/>
      <c r="C6" s="126"/>
      <c r="D6" s="124" t="s">
        <v>111</v>
      </c>
      <c r="E6" s="133"/>
      <c r="F6" s="133"/>
      <c r="G6" s="133"/>
      <c r="H6" s="133"/>
      <c r="I6" s="134"/>
      <c r="K6" s="108"/>
    </row>
    <row r="7" spans="1:11" x14ac:dyDescent="0.25">
      <c r="A7" s="127"/>
      <c r="B7" s="109"/>
      <c r="C7" s="128"/>
      <c r="D7" s="132" t="s">
        <v>108</v>
      </c>
      <c r="E7" s="132"/>
      <c r="F7" s="132"/>
      <c r="G7" s="132"/>
      <c r="H7" s="132"/>
      <c r="I7" s="132"/>
      <c r="K7" s="108"/>
    </row>
    <row r="8" spans="1:11" x14ac:dyDescent="0.25">
      <c r="A8" s="127"/>
      <c r="B8" s="109"/>
      <c r="C8" s="128"/>
      <c r="D8" s="132" t="s">
        <v>109</v>
      </c>
      <c r="E8" s="132"/>
      <c r="F8" s="132"/>
      <c r="G8" s="132" t="s">
        <v>110</v>
      </c>
      <c r="H8" s="132"/>
      <c r="I8" s="132"/>
      <c r="K8" s="108"/>
    </row>
    <row r="9" spans="1:11" x14ac:dyDescent="0.25">
      <c r="A9" s="127"/>
      <c r="B9" s="109"/>
      <c r="C9" s="128"/>
      <c r="D9" s="129" t="s">
        <v>112</v>
      </c>
      <c r="E9" s="130"/>
      <c r="F9" s="130"/>
      <c r="G9" s="130"/>
      <c r="H9" s="130"/>
      <c r="I9" s="131"/>
      <c r="K9" s="108"/>
    </row>
    <row r="10" spans="1:11" ht="25.5" x14ac:dyDescent="0.25">
      <c r="A10" s="129"/>
      <c r="B10" s="130"/>
      <c r="C10" s="131"/>
      <c r="D10" s="55" t="s">
        <v>105</v>
      </c>
      <c r="E10" s="55" t="s">
        <v>106</v>
      </c>
      <c r="F10" s="55" t="s">
        <v>107</v>
      </c>
      <c r="G10" s="55" t="s">
        <v>105</v>
      </c>
      <c r="H10" s="55" t="s">
        <v>106</v>
      </c>
      <c r="I10" s="55" t="s">
        <v>107</v>
      </c>
      <c r="K10" s="108"/>
    </row>
    <row r="11" spans="1:11" ht="128.44999999999999" customHeight="1" x14ac:dyDescent="0.25">
      <c r="A11" s="23" t="s">
        <v>14</v>
      </c>
      <c r="B11" s="111" t="s">
        <v>65</v>
      </c>
      <c r="C11" s="112"/>
      <c r="D11" s="104">
        <v>2445.3000000000002</v>
      </c>
      <c r="E11" s="105"/>
      <c r="F11" s="106"/>
      <c r="G11" s="104">
        <v>2445.3000000000002</v>
      </c>
      <c r="H11" s="105"/>
      <c r="I11" s="106"/>
      <c r="K11" s="108"/>
    </row>
    <row r="12" spans="1:11" ht="31.9" customHeight="1" x14ac:dyDescent="0.25">
      <c r="A12" s="23" t="s">
        <v>15</v>
      </c>
      <c r="B12" s="111" t="s">
        <v>16</v>
      </c>
      <c r="C12" s="112"/>
      <c r="D12" s="104">
        <v>1364.02</v>
      </c>
      <c r="E12" s="105"/>
      <c r="F12" s="106"/>
      <c r="G12" s="104">
        <v>1364.02</v>
      </c>
      <c r="H12" s="105"/>
      <c r="I12" s="106"/>
    </row>
    <row r="13" spans="1:11" ht="31.9" customHeight="1" x14ac:dyDescent="0.25">
      <c r="A13" s="23" t="s">
        <v>17</v>
      </c>
      <c r="B13" s="111" t="s">
        <v>18</v>
      </c>
      <c r="C13" s="112"/>
      <c r="D13" s="104">
        <v>307.83</v>
      </c>
      <c r="E13" s="105"/>
      <c r="F13" s="106"/>
      <c r="G13" s="104">
        <v>307.83</v>
      </c>
      <c r="H13" s="105"/>
      <c r="I13" s="106"/>
    </row>
    <row r="14" spans="1:11" ht="64.150000000000006" customHeight="1" x14ac:dyDescent="0.25">
      <c r="A14" s="23" t="s">
        <v>19</v>
      </c>
      <c r="B14" s="111" t="s">
        <v>22</v>
      </c>
      <c r="C14" s="112"/>
      <c r="D14" s="104">
        <v>184.7</v>
      </c>
      <c r="E14" s="105"/>
      <c r="F14" s="106"/>
      <c r="G14" s="104">
        <v>184.7</v>
      </c>
      <c r="H14" s="105"/>
      <c r="I14" s="106"/>
    </row>
    <row r="15" spans="1:11" ht="48" customHeight="1" x14ac:dyDescent="0.25">
      <c r="A15" s="23" t="s">
        <v>20</v>
      </c>
      <c r="B15" s="111" t="s">
        <v>21</v>
      </c>
      <c r="C15" s="112"/>
      <c r="D15" s="104">
        <v>588.75</v>
      </c>
      <c r="E15" s="105"/>
      <c r="F15" s="106"/>
      <c r="G15" s="104">
        <v>588.75</v>
      </c>
      <c r="H15" s="105"/>
      <c r="I15" s="106"/>
    </row>
    <row r="16" spans="1:11" x14ac:dyDescent="0.25">
      <c r="F16" s="54"/>
      <c r="I16" s="1"/>
    </row>
    <row r="17" spans="1:11" ht="95.25" customHeight="1" x14ac:dyDescent="0.25">
      <c r="A17" s="114" t="s">
        <v>221</v>
      </c>
      <c r="B17" s="114"/>
      <c r="C17" s="114"/>
      <c r="D17" s="114"/>
      <c r="E17" s="114"/>
      <c r="F17" s="114"/>
      <c r="G17" s="114"/>
      <c r="H17" s="114"/>
      <c r="I17" s="114"/>
      <c r="K17" s="62"/>
    </row>
    <row r="18" spans="1:11" ht="13.5" customHeight="1" x14ac:dyDescent="0.25">
      <c r="A18" s="10"/>
      <c r="B18" s="2"/>
      <c r="C18" s="2"/>
      <c r="D18" s="2"/>
      <c r="E18" s="2"/>
      <c r="F18" s="2"/>
      <c r="G18" s="2"/>
      <c r="H18" s="2"/>
      <c r="I18" s="3"/>
    </row>
    <row r="19" spans="1:11" x14ac:dyDescent="0.25">
      <c r="A19" s="136" t="s">
        <v>0</v>
      </c>
      <c r="B19" s="137"/>
      <c r="C19" s="138"/>
      <c r="D19" s="115" t="s">
        <v>113</v>
      </c>
      <c r="E19" s="116"/>
      <c r="F19" s="116"/>
      <c r="G19" s="117"/>
    </row>
    <row r="20" spans="1:11" x14ac:dyDescent="0.25">
      <c r="A20" s="139"/>
      <c r="B20" s="140"/>
      <c r="C20" s="141"/>
      <c r="D20" s="118" t="s">
        <v>108</v>
      </c>
      <c r="E20" s="119"/>
      <c r="F20" s="119"/>
      <c r="G20" s="120"/>
    </row>
    <row r="21" spans="1:11" x14ac:dyDescent="0.25">
      <c r="A21" s="139"/>
      <c r="B21" s="140"/>
      <c r="C21" s="141"/>
      <c r="D21" s="118" t="s">
        <v>109</v>
      </c>
      <c r="E21" s="120"/>
      <c r="F21" s="121" t="s">
        <v>110</v>
      </c>
      <c r="G21" s="122"/>
      <c r="H21" s="57"/>
    </row>
    <row r="22" spans="1:11" ht="47.25" x14ac:dyDescent="0.25">
      <c r="A22" s="139"/>
      <c r="B22" s="140"/>
      <c r="C22" s="141"/>
      <c r="D22" s="61" t="s">
        <v>124</v>
      </c>
      <c r="E22" s="61" t="s">
        <v>66</v>
      </c>
      <c r="F22" s="61" t="s">
        <v>124</v>
      </c>
      <c r="G22" s="61" t="s">
        <v>66</v>
      </c>
    </row>
    <row r="23" spans="1:11" x14ac:dyDescent="0.25">
      <c r="A23" s="142"/>
      <c r="B23" s="143"/>
      <c r="C23" s="144"/>
      <c r="D23" s="118" t="s">
        <v>114</v>
      </c>
      <c r="E23" s="119"/>
      <c r="F23" s="119"/>
      <c r="G23" s="120"/>
    </row>
    <row r="24" spans="1:11" ht="50.25" customHeight="1" x14ac:dyDescent="0.25">
      <c r="A24" s="69" t="s">
        <v>1</v>
      </c>
      <c r="B24" s="111" t="s">
        <v>115</v>
      </c>
      <c r="C24" s="112"/>
      <c r="D24" s="68"/>
      <c r="E24" s="68">
        <v>496782</v>
      </c>
      <c r="F24" s="68"/>
      <c r="G24" s="68">
        <v>439926</v>
      </c>
    </row>
    <row r="25" spans="1:11" ht="30.75" customHeight="1" x14ac:dyDescent="0.25">
      <c r="A25" s="69" t="s">
        <v>2</v>
      </c>
      <c r="B25" s="113" t="s">
        <v>135</v>
      </c>
      <c r="C25" s="113"/>
      <c r="D25" s="113"/>
      <c r="E25" s="113"/>
      <c r="F25" s="113"/>
      <c r="G25" s="113"/>
      <c r="H25" s="58"/>
      <c r="I25" s="58"/>
    </row>
    <row r="26" spans="1:11" ht="15.75" customHeight="1" x14ac:dyDescent="0.25">
      <c r="A26" s="69" t="s">
        <v>3</v>
      </c>
      <c r="B26" s="111" t="s">
        <v>13</v>
      </c>
      <c r="C26" s="112"/>
      <c r="D26" s="68"/>
      <c r="E26" s="68">
        <v>592121</v>
      </c>
      <c r="F26" s="68"/>
      <c r="G26" s="68"/>
      <c r="H26" s="59"/>
      <c r="I26" s="59"/>
    </row>
    <row r="27" spans="1:11" ht="15.75" customHeight="1" x14ac:dyDescent="0.25">
      <c r="A27" s="69" t="s">
        <v>4</v>
      </c>
      <c r="B27" s="111" t="s">
        <v>12</v>
      </c>
      <c r="C27" s="112"/>
      <c r="D27" s="68"/>
      <c r="E27" s="68"/>
      <c r="F27" s="68"/>
      <c r="G27" s="68"/>
      <c r="H27" s="59"/>
      <c r="I27" s="59"/>
    </row>
    <row r="28" spans="1:11" ht="30" customHeight="1" x14ac:dyDescent="0.25">
      <c r="A28" s="69" t="s">
        <v>5</v>
      </c>
      <c r="B28" s="111" t="s">
        <v>116</v>
      </c>
      <c r="C28" s="112"/>
      <c r="D28" s="68"/>
      <c r="E28" s="68"/>
      <c r="F28" s="68"/>
      <c r="G28" s="68">
        <v>3893537</v>
      </c>
      <c r="H28" s="59"/>
      <c r="I28" s="59"/>
    </row>
    <row r="29" spans="1:11" ht="36" customHeight="1" x14ac:dyDescent="0.25">
      <c r="A29" s="69" t="s">
        <v>6</v>
      </c>
      <c r="B29" s="113" t="s">
        <v>117</v>
      </c>
      <c r="C29" s="113"/>
      <c r="D29" s="113"/>
      <c r="E29" s="113"/>
      <c r="F29" s="113"/>
      <c r="G29" s="113"/>
      <c r="H29" s="58"/>
      <c r="I29" s="58"/>
    </row>
    <row r="30" spans="1:11" ht="15.75" customHeight="1" x14ac:dyDescent="0.25">
      <c r="A30" s="69" t="s">
        <v>7</v>
      </c>
      <c r="B30" s="135" t="s">
        <v>119</v>
      </c>
      <c r="C30" s="135"/>
      <c r="D30" s="68" t="s">
        <v>123</v>
      </c>
      <c r="E30" s="68" t="s">
        <v>123</v>
      </c>
      <c r="F30" s="68"/>
      <c r="G30" s="68"/>
      <c r="H30" s="60"/>
      <c r="I30" s="60"/>
    </row>
    <row r="31" spans="1:11" ht="15.75" customHeight="1" x14ac:dyDescent="0.25">
      <c r="A31" s="69" t="s">
        <v>8</v>
      </c>
      <c r="B31" s="135" t="s">
        <v>118</v>
      </c>
      <c r="C31" s="135"/>
      <c r="D31" s="68" t="s">
        <v>123</v>
      </c>
      <c r="E31" s="68" t="s">
        <v>123</v>
      </c>
      <c r="F31" s="68"/>
      <c r="G31" s="68">
        <v>693</v>
      </c>
      <c r="H31" s="60"/>
      <c r="I31" s="60"/>
    </row>
    <row r="32" spans="1:11" ht="15.75" customHeight="1" x14ac:dyDescent="0.25">
      <c r="A32" s="69" t="s">
        <v>9</v>
      </c>
      <c r="B32" s="135" t="s">
        <v>120</v>
      </c>
      <c r="C32" s="135"/>
      <c r="D32" s="68" t="s">
        <v>123</v>
      </c>
      <c r="E32" s="68" t="s">
        <v>123</v>
      </c>
      <c r="F32" s="68"/>
      <c r="G32" s="68"/>
      <c r="H32" s="60"/>
      <c r="I32" s="60"/>
    </row>
    <row r="33" spans="1:9" ht="15.75" customHeight="1" x14ac:dyDescent="0.25">
      <c r="A33" s="69" t="s">
        <v>10</v>
      </c>
      <c r="B33" s="135" t="s">
        <v>121</v>
      </c>
      <c r="C33" s="135"/>
      <c r="D33" s="68" t="s">
        <v>123</v>
      </c>
      <c r="E33" s="68" t="s">
        <v>123</v>
      </c>
      <c r="F33" s="68"/>
      <c r="G33" s="68"/>
      <c r="H33" s="60"/>
      <c r="I33" s="60"/>
    </row>
    <row r="34" spans="1:9" ht="15.75" customHeight="1" x14ac:dyDescent="0.25">
      <c r="A34" s="69" t="s">
        <v>11</v>
      </c>
      <c r="B34" s="135" t="s">
        <v>122</v>
      </c>
      <c r="C34" s="135"/>
      <c r="D34" s="68" t="s">
        <v>123</v>
      </c>
      <c r="E34" s="68" t="s">
        <v>123</v>
      </c>
      <c r="F34" s="68"/>
      <c r="G34" s="68"/>
      <c r="H34" s="60"/>
      <c r="I34" s="60"/>
    </row>
    <row r="35" spans="1:9" ht="13.15" customHeight="1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8.75" customHeight="1" x14ac:dyDescent="0.25">
      <c r="B36" s="63" t="s">
        <v>126</v>
      </c>
      <c r="C36" s="4"/>
      <c r="D36" s="4"/>
      <c r="E36" s="4"/>
      <c r="F36" s="4"/>
      <c r="G36" s="4"/>
      <c r="H36" s="4"/>
      <c r="I36" s="4"/>
    </row>
    <row r="37" spans="1:9" ht="21" customHeight="1" x14ac:dyDescent="0.25">
      <c r="A37" s="63" t="s">
        <v>47</v>
      </c>
      <c r="B37" s="110" t="s">
        <v>127</v>
      </c>
      <c r="C37" s="110"/>
      <c r="D37" s="110"/>
      <c r="E37" s="110"/>
      <c r="F37" s="110"/>
      <c r="G37" s="110"/>
      <c r="H37" s="110"/>
      <c r="I37" s="110"/>
    </row>
    <row r="38" spans="1:9" ht="57.75" customHeight="1" x14ac:dyDescent="0.25">
      <c r="A38" s="63" t="s">
        <v>49</v>
      </c>
      <c r="B38" s="107" t="s">
        <v>128</v>
      </c>
      <c r="C38" s="107"/>
      <c r="D38" s="107"/>
      <c r="E38" s="107"/>
      <c r="F38" s="107"/>
      <c r="G38" s="107"/>
      <c r="H38" s="107"/>
      <c r="I38" s="107"/>
    </row>
    <row r="39" spans="1:9" ht="36.75" customHeight="1" x14ac:dyDescent="0.25">
      <c r="A39" s="63" t="s">
        <v>129</v>
      </c>
      <c r="B39" s="107" t="s">
        <v>130</v>
      </c>
      <c r="C39" s="107"/>
      <c r="D39" s="107"/>
      <c r="E39" s="107"/>
      <c r="F39" s="107"/>
      <c r="G39" s="107"/>
      <c r="H39" s="107"/>
      <c r="I39" s="107"/>
    </row>
    <row r="40" spans="1:9" ht="33" customHeight="1" x14ac:dyDescent="0.25">
      <c r="A40" s="63" t="s">
        <v>131</v>
      </c>
      <c r="B40" s="107" t="s">
        <v>132</v>
      </c>
      <c r="C40" s="107"/>
      <c r="D40" s="107"/>
      <c r="E40" s="107"/>
      <c r="F40" s="107"/>
      <c r="G40" s="107"/>
      <c r="H40" s="107"/>
      <c r="I40" s="107"/>
    </row>
    <row r="41" spans="1:9" ht="39.75" customHeight="1" x14ac:dyDescent="0.25">
      <c r="A41" s="63" t="s">
        <v>133</v>
      </c>
      <c r="B41" s="107" t="s">
        <v>134</v>
      </c>
      <c r="C41" s="107"/>
      <c r="D41" s="107"/>
      <c r="E41" s="107"/>
      <c r="F41" s="107"/>
      <c r="G41" s="107"/>
      <c r="H41" s="107"/>
      <c r="I41" s="107"/>
    </row>
    <row r="42" spans="1:9" ht="13.15" customHeight="1" x14ac:dyDescent="0.25">
      <c r="A42" s="63"/>
      <c r="B42"/>
      <c r="C42" s="5"/>
      <c r="D42" s="5"/>
      <c r="E42" s="5"/>
      <c r="F42" s="5"/>
      <c r="G42" s="5"/>
      <c r="H42" s="5"/>
      <c r="I42" s="5"/>
    </row>
    <row r="43" spans="1:9" ht="13.15" customHeight="1" x14ac:dyDescent="0.25">
      <c r="A43" s="5"/>
      <c r="B43" s="5"/>
      <c r="C43" s="5"/>
      <c r="D43" s="5"/>
      <c r="E43" s="5"/>
      <c r="F43" s="5"/>
      <c r="G43" s="5"/>
      <c r="H43" s="5"/>
      <c r="I43" s="5"/>
    </row>
    <row r="44" spans="1:9" ht="13.15" customHeight="1" x14ac:dyDescent="0.25">
      <c r="A44" s="5"/>
      <c r="B44" s="5"/>
      <c r="C44" s="5"/>
      <c r="D44" s="5"/>
      <c r="E44" s="5"/>
      <c r="F44" s="5"/>
      <c r="G44" s="5"/>
      <c r="H44" s="5"/>
      <c r="I44" s="5"/>
    </row>
    <row r="45" spans="1:9" ht="13.15" customHeight="1" x14ac:dyDescent="0.25">
      <c r="A45" s="5"/>
      <c r="B45" s="5"/>
      <c r="C45" s="5"/>
      <c r="D45" s="5"/>
      <c r="E45" s="5"/>
      <c r="F45" s="5"/>
      <c r="G45" s="5"/>
      <c r="H45" s="5"/>
      <c r="I45" s="5"/>
    </row>
    <row r="46" spans="1:9" ht="13.15" customHeight="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ht="13.15" customHeight="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9" ht="13.15" customHeight="1" x14ac:dyDescent="0.25">
      <c r="A48" s="5"/>
      <c r="B48" s="5"/>
      <c r="C48" s="5"/>
      <c r="D48" s="5"/>
      <c r="E48" s="5"/>
      <c r="F48" s="5"/>
      <c r="G48" s="5"/>
      <c r="H48" s="5"/>
      <c r="I48" s="5"/>
    </row>
  </sheetData>
  <mergeCells count="48">
    <mergeCell ref="B13:C13"/>
    <mergeCell ref="B14:C14"/>
    <mergeCell ref="G12:I12"/>
    <mergeCell ref="G13:I13"/>
    <mergeCell ref="G14:I14"/>
    <mergeCell ref="D12:F12"/>
    <mergeCell ref="D13:F13"/>
    <mergeCell ref="A1:I1"/>
    <mergeCell ref="A3:I3"/>
    <mergeCell ref="A6:C10"/>
    <mergeCell ref="B11:C11"/>
    <mergeCell ref="D8:F8"/>
    <mergeCell ref="G8:I8"/>
    <mergeCell ref="D6:I6"/>
    <mergeCell ref="D7:I7"/>
    <mergeCell ref="D9:I9"/>
    <mergeCell ref="B41:I41"/>
    <mergeCell ref="K5:K11"/>
    <mergeCell ref="A4:I4"/>
    <mergeCell ref="B37:I37"/>
    <mergeCell ref="B38:I38"/>
    <mergeCell ref="B39:I39"/>
    <mergeCell ref="B28:C28"/>
    <mergeCell ref="B29:G29"/>
    <mergeCell ref="B27:C27"/>
    <mergeCell ref="B24:C24"/>
    <mergeCell ref="A17:I17"/>
    <mergeCell ref="D19:G19"/>
    <mergeCell ref="D20:G20"/>
    <mergeCell ref="D21:E21"/>
    <mergeCell ref="F21:G21"/>
    <mergeCell ref="B32:C32"/>
    <mergeCell ref="D14:F14"/>
    <mergeCell ref="D15:F15"/>
    <mergeCell ref="D11:F11"/>
    <mergeCell ref="G11:I11"/>
    <mergeCell ref="B40:I40"/>
    <mergeCell ref="B33:C33"/>
    <mergeCell ref="B34:C34"/>
    <mergeCell ref="A19:C23"/>
    <mergeCell ref="D23:G23"/>
    <mergeCell ref="B25:G25"/>
    <mergeCell ref="B26:C26"/>
    <mergeCell ref="B30:C30"/>
    <mergeCell ref="B31:C31"/>
    <mergeCell ref="G15:I15"/>
    <mergeCell ref="B15:C15"/>
    <mergeCell ref="B12:C12"/>
  </mergeCells>
  <pageMargins left="0.78740157480314965" right="0.59055118110236227" top="0.59055118110236227" bottom="0.59055118110236227" header="0.31496062992125984" footer="0.31496062992125984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opLeftCell="B1" zoomScale="111" zoomScaleNormal="111" zoomScaleSheetLayoutView="100" workbookViewId="0">
      <selection activeCell="H14" sqref="H14"/>
    </sheetView>
  </sheetViews>
  <sheetFormatPr defaultColWidth="9.140625" defaultRowHeight="15" x14ac:dyDescent="0.25"/>
  <cols>
    <col min="1" max="1" width="9.140625" style="24"/>
    <col min="2" max="2" width="4.42578125" style="24" customWidth="1"/>
    <col min="3" max="3" width="45.85546875" style="24" customWidth="1"/>
    <col min="4" max="4" width="22.140625" style="24" customWidth="1"/>
    <col min="5" max="5" width="17" style="24" customWidth="1"/>
    <col min="6" max="6" width="22.42578125" style="24" customWidth="1"/>
    <col min="7" max="7" width="5" style="25" customWidth="1"/>
    <col min="8" max="8" width="11.7109375" style="24" bestFit="1" customWidth="1"/>
    <col min="9" max="16384" width="9.140625" style="24"/>
  </cols>
  <sheetData>
    <row r="1" spans="2:23" x14ac:dyDescent="0.25">
      <c r="B1" s="24" t="s">
        <v>165</v>
      </c>
    </row>
    <row r="2" spans="2:23" x14ac:dyDescent="0.25">
      <c r="B2" s="24" t="s">
        <v>67</v>
      </c>
    </row>
    <row r="3" spans="2:23" x14ac:dyDescent="0.25">
      <c r="B3" s="24" t="s">
        <v>166</v>
      </c>
    </row>
    <row r="7" spans="2:23" s="27" customFormat="1" ht="36.6" customHeight="1" x14ac:dyDescent="0.25">
      <c r="B7" s="146" t="s">
        <v>218</v>
      </c>
      <c r="C7" s="146"/>
      <c r="D7" s="146"/>
      <c r="E7" s="146"/>
      <c r="F7" s="146"/>
      <c r="G7" s="26"/>
    </row>
    <row r="8" spans="2:23" x14ac:dyDescent="0.25">
      <c r="D8" s="28"/>
      <c r="E8" s="28"/>
      <c r="F8" s="28"/>
    </row>
    <row r="9" spans="2:23" s="25" customFormat="1" ht="15" customHeight="1" x14ac:dyDescent="0.25">
      <c r="B9" s="147" t="s">
        <v>136</v>
      </c>
      <c r="C9" s="147" t="s">
        <v>137</v>
      </c>
      <c r="D9" s="148" t="s">
        <v>160</v>
      </c>
      <c r="E9" s="147" t="s">
        <v>161</v>
      </c>
      <c r="F9" s="151" t="s">
        <v>162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2:23" s="32" customFormat="1" ht="21.75" customHeight="1" x14ac:dyDescent="0.2">
      <c r="B10" s="147"/>
      <c r="C10" s="147"/>
      <c r="D10" s="149"/>
      <c r="E10" s="147"/>
      <c r="F10" s="152"/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2:23" x14ac:dyDescent="0.25">
      <c r="B11" s="147"/>
      <c r="C11" s="147"/>
      <c r="D11" s="150"/>
      <c r="E11" s="147"/>
      <c r="F11" s="153"/>
      <c r="G11" s="29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2:23" x14ac:dyDescent="0.25">
      <c r="B12" s="64">
        <v>1</v>
      </c>
      <c r="C12" s="65">
        <v>2</v>
      </c>
      <c r="D12" s="65">
        <v>3</v>
      </c>
      <c r="E12" s="65">
        <v>4</v>
      </c>
      <c r="F12" s="65">
        <v>5</v>
      </c>
      <c r="G12" s="29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2:23" ht="30" x14ac:dyDescent="0.25">
      <c r="B13" s="64" t="s">
        <v>138</v>
      </c>
      <c r="C13" s="66" t="s">
        <v>139</v>
      </c>
      <c r="D13" s="98">
        <v>566068.29658969806</v>
      </c>
      <c r="E13" s="99">
        <v>415</v>
      </c>
      <c r="F13" s="98">
        <v>1364.019991782405</v>
      </c>
      <c r="G13" s="29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2:23" ht="45" x14ac:dyDescent="0.25">
      <c r="B14" s="64" t="s">
        <v>140</v>
      </c>
      <c r="C14" s="66" t="s">
        <v>141</v>
      </c>
      <c r="D14" s="98">
        <f>'[1]Затраты по мер-ям'!H11*1000</f>
        <v>0</v>
      </c>
      <c r="E14" s="99">
        <f>E13</f>
        <v>415</v>
      </c>
      <c r="F14" s="98">
        <f>D14/E14</f>
        <v>0</v>
      </c>
      <c r="G14" s="29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2:23" ht="30" x14ac:dyDescent="0.25">
      <c r="B15" s="64" t="s">
        <v>142</v>
      </c>
      <c r="C15" s="66" t="s">
        <v>143</v>
      </c>
      <c r="D15" s="100" t="s">
        <v>167</v>
      </c>
      <c r="E15" s="100" t="s">
        <v>167</v>
      </c>
      <c r="F15" s="100" t="s">
        <v>167</v>
      </c>
      <c r="G15" s="29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2:23" x14ac:dyDescent="0.25">
      <c r="B16" s="64" t="s">
        <v>144</v>
      </c>
      <c r="C16" s="66" t="s">
        <v>145</v>
      </c>
      <c r="D16" s="98">
        <v>15685125.954300001</v>
      </c>
      <c r="E16" s="99">
        <v>300</v>
      </c>
      <c r="F16" s="98">
        <v>52283.753181000007</v>
      </c>
      <c r="G16" s="29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x14ac:dyDescent="0.25">
      <c r="B17" s="64" t="s">
        <v>146</v>
      </c>
      <c r="C17" s="66" t="s">
        <v>147</v>
      </c>
      <c r="D17" s="98">
        <v>4690979.5820000004</v>
      </c>
      <c r="E17" s="99">
        <v>160</v>
      </c>
      <c r="F17" s="98">
        <v>29318.622387500003</v>
      </c>
      <c r="G17" s="29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x14ac:dyDescent="0.25">
      <c r="B18" s="64" t="s">
        <v>148</v>
      </c>
      <c r="C18" s="66" t="s">
        <v>70</v>
      </c>
      <c r="D18" s="98"/>
      <c r="E18" s="98"/>
      <c r="F18" s="98"/>
      <c r="G18" s="29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60" x14ac:dyDescent="0.25">
      <c r="B19" s="64" t="s">
        <v>149</v>
      </c>
      <c r="C19" s="66" t="s">
        <v>150</v>
      </c>
      <c r="D19" s="98">
        <v>2041058.2499999998</v>
      </c>
      <c r="E19" s="96">
        <v>355</v>
      </c>
      <c r="F19" s="98">
        <v>5749.4598591549293</v>
      </c>
      <c r="G19" s="29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ht="30" hidden="1" x14ac:dyDescent="0.25">
      <c r="B20" s="64" t="s">
        <v>151</v>
      </c>
      <c r="C20" s="66" t="s">
        <v>152</v>
      </c>
      <c r="D20" s="98"/>
      <c r="E20" s="96"/>
      <c r="F20" s="98"/>
      <c r="G20" s="29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ht="30" x14ac:dyDescent="0.25">
      <c r="B21" s="64" t="s">
        <v>153</v>
      </c>
      <c r="C21" s="66" t="s">
        <v>154</v>
      </c>
      <c r="D21" s="98">
        <v>127749.53078720965</v>
      </c>
      <c r="E21" s="99">
        <v>415</v>
      </c>
      <c r="F21" s="98">
        <v>307.83019466797504</v>
      </c>
      <c r="G21" s="29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ht="45" x14ac:dyDescent="0.25">
      <c r="B22" s="64" t="s">
        <v>155</v>
      </c>
      <c r="C22" s="66" t="s">
        <v>156</v>
      </c>
      <c r="D22" s="98">
        <v>76649.718472325796</v>
      </c>
      <c r="E22" s="99">
        <v>415</v>
      </c>
      <c r="F22" s="98">
        <v>184.69811680078504</v>
      </c>
      <c r="G22" s="29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45" x14ac:dyDescent="0.25">
      <c r="B23" s="64" t="s">
        <v>157</v>
      </c>
      <c r="C23" s="66" t="s">
        <v>158</v>
      </c>
      <c r="D23" s="98">
        <v>244332.77003456358</v>
      </c>
      <c r="E23" s="99">
        <v>415</v>
      </c>
      <c r="F23" s="98">
        <v>588.75366273388818</v>
      </c>
      <c r="G23" s="29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x14ac:dyDescent="0.25">
      <c r="B24"/>
      <c r="C24" s="67"/>
      <c r="D24" s="67"/>
      <c r="E24" s="67"/>
      <c r="F24"/>
      <c r="G24" s="29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63.5" customHeight="1" x14ac:dyDescent="0.25">
      <c r="B25" s="145" t="s">
        <v>159</v>
      </c>
      <c r="C25" s="145"/>
      <c r="D25" s="145"/>
      <c r="E25" s="145"/>
      <c r="F25" s="145"/>
      <c r="G25" s="29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x14ac:dyDescent="0.25">
      <c r="B26"/>
      <c r="C26"/>
      <c r="D26"/>
      <c r="E26"/>
      <c r="F26"/>
      <c r="G26" s="29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x14ac:dyDescent="0.25">
      <c r="B27" s="35"/>
      <c r="C27" s="36"/>
      <c r="D27" s="37"/>
      <c r="E27" s="37"/>
      <c r="F27" s="37"/>
      <c r="G27" s="29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x14ac:dyDescent="0.25">
      <c r="D28" s="38"/>
      <c r="E28" s="38"/>
      <c r="F28" s="38"/>
      <c r="G28" s="39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</row>
    <row r="29" spans="1:23" s="44" customFormat="1" x14ac:dyDescent="0.25">
      <c r="A29" s="42"/>
      <c r="C29" s="43"/>
      <c r="D29" s="42"/>
      <c r="E29" s="42"/>
      <c r="F29" s="45"/>
    </row>
    <row r="30" spans="1:23" x14ac:dyDescent="0.25">
      <c r="D30" s="38"/>
      <c r="E30" s="38"/>
      <c r="F30" s="38"/>
      <c r="G30" s="39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D31" s="38"/>
      <c r="E31" s="38"/>
      <c r="F31" s="38"/>
      <c r="G31" s="39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</sheetData>
  <mergeCells count="7">
    <mergeCell ref="B25:F25"/>
    <mergeCell ref="B7:F7"/>
    <mergeCell ref="B9:B11"/>
    <mergeCell ref="C9:C11"/>
    <mergeCell ref="D9:D11"/>
    <mergeCell ref="E9:E11"/>
    <mergeCell ref="F9:F11"/>
  </mergeCells>
  <printOptions horizontalCentered="1"/>
  <pageMargins left="0.98425196850393704" right="0.59055118110236227" top="0.39370078740157483" bottom="0.39370078740157483" header="0.15748031496062992" footer="0.15748031496062992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D36"/>
  <sheetViews>
    <sheetView view="pageBreakPreview" zoomScaleNormal="100" zoomScaleSheetLayoutView="100" workbookViewId="0">
      <selection activeCell="CM31" sqref="CM31:DC31"/>
    </sheetView>
  </sheetViews>
  <sheetFormatPr defaultColWidth="0.85546875" defaultRowHeight="15" x14ac:dyDescent="0.25"/>
  <cols>
    <col min="1" max="82" width="0.85546875" style="79"/>
    <col min="83" max="83" width="1.140625" style="79" customWidth="1"/>
    <col min="84" max="107" width="0.85546875" style="79"/>
    <col min="108" max="108" width="0.85546875" style="82" customWidth="1"/>
    <col min="109" max="16384" width="0.85546875" style="79"/>
  </cols>
  <sheetData>
    <row r="1" spans="1:108" x14ac:dyDescent="0.25">
      <c r="A1" s="79" t="s">
        <v>165</v>
      </c>
    </row>
    <row r="2" spans="1:108" x14ac:dyDescent="0.25">
      <c r="A2" s="79" t="s">
        <v>67</v>
      </c>
    </row>
    <row r="3" spans="1:108" x14ac:dyDescent="0.25">
      <c r="A3" s="79" t="s">
        <v>166</v>
      </c>
    </row>
    <row r="6" spans="1:108" x14ac:dyDescent="0.25">
      <c r="DD6" s="83"/>
    </row>
    <row r="7" spans="1:108" ht="36" customHeight="1" x14ac:dyDescent="0.25">
      <c r="A7" s="166" t="s">
        <v>168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</row>
    <row r="8" spans="1:108" s="86" customFormat="1" ht="11.25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5"/>
    </row>
    <row r="9" spans="1:108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8" t="s">
        <v>169</v>
      </c>
    </row>
    <row r="10" spans="1:108" ht="59.25" customHeight="1" x14ac:dyDescent="0.25">
      <c r="A10" s="167" t="s">
        <v>170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9"/>
      <c r="L10" s="167" t="s">
        <v>171</v>
      </c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9"/>
      <c r="BV10" s="170" t="s">
        <v>172</v>
      </c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 t="s">
        <v>173</v>
      </c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89"/>
    </row>
    <row r="11" spans="1:108" s="80" customFormat="1" ht="11.25" x14ac:dyDescent="0.2">
      <c r="A11" s="171" t="s">
        <v>47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3"/>
      <c r="L11" s="171" t="s">
        <v>49</v>
      </c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3"/>
      <c r="BV11" s="174" t="s">
        <v>51</v>
      </c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 t="s">
        <v>68</v>
      </c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90"/>
    </row>
    <row r="12" spans="1:108" ht="30" customHeight="1" x14ac:dyDescent="0.25">
      <c r="A12" s="154" t="s">
        <v>174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6"/>
      <c r="L12" s="91"/>
      <c r="M12" s="157" t="s">
        <v>175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8"/>
      <c r="BV12" s="159">
        <v>1301.08</v>
      </c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>
        <v>1014.8</v>
      </c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92"/>
    </row>
    <row r="13" spans="1:108" ht="15" customHeight="1" x14ac:dyDescent="0.25">
      <c r="A13" s="154" t="s">
        <v>176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6"/>
      <c r="L13" s="91"/>
      <c r="M13" s="157" t="s">
        <v>177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8"/>
      <c r="BV13" s="162">
        <v>115.52</v>
      </c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>
        <v>0</v>
      </c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93"/>
    </row>
    <row r="14" spans="1:108" ht="15" customHeight="1" x14ac:dyDescent="0.25">
      <c r="A14" s="154" t="s">
        <v>178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6"/>
      <c r="L14" s="91"/>
      <c r="M14" s="157" t="s">
        <v>179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8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93"/>
    </row>
    <row r="15" spans="1:108" ht="15" customHeight="1" x14ac:dyDescent="0.25">
      <c r="A15" s="154" t="s">
        <v>180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6"/>
      <c r="L15" s="91"/>
      <c r="M15" s="157" t="s">
        <v>181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8"/>
      <c r="BV15" s="162">
        <v>537.6</v>
      </c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>
        <v>171.51</v>
      </c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93"/>
    </row>
    <row r="16" spans="1:108" ht="15" customHeight="1" x14ac:dyDescent="0.25">
      <c r="A16" s="154" t="s">
        <v>182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6"/>
      <c r="L16" s="91"/>
      <c r="M16" s="157" t="s">
        <v>183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8"/>
      <c r="BV16" s="162">
        <v>163.43</v>
      </c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>
        <v>52.14</v>
      </c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93"/>
    </row>
    <row r="17" spans="1:108" ht="15" customHeight="1" x14ac:dyDescent="0.25">
      <c r="A17" s="154" t="s">
        <v>184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6"/>
      <c r="L17" s="91"/>
      <c r="M17" s="157" t="s">
        <v>185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8"/>
      <c r="BV17" s="162">
        <v>483.4</v>
      </c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>
        <v>785.11</v>
      </c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93"/>
    </row>
    <row r="18" spans="1:108" ht="15" customHeight="1" x14ac:dyDescent="0.25">
      <c r="A18" s="154" t="s">
        <v>186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6"/>
      <c r="L18" s="91"/>
      <c r="M18" s="160" t="s">
        <v>187</v>
      </c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1"/>
      <c r="BV18" s="162">
        <v>391.9</v>
      </c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>
        <v>624.57000000000005</v>
      </c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93"/>
    </row>
    <row r="19" spans="1:108" ht="30" customHeight="1" x14ac:dyDescent="0.25">
      <c r="A19" s="154" t="s">
        <v>188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6"/>
      <c r="L19" s="91"/>
      <c r="M19" s="160" t="s">
        <v>189</v>
      </c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1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94"/>
    </row>
    <row r="20" spans="1:108" ht="15" customHeight="1" x14ac:dyDescent="0.25">
      <c r="A20" s="154" t="s">
        <v>190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6"/>
      <c r="L20" s="91"/>
      <c r="M20" s="160" t="s">
        <v>191</v>
      </c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1"/>
      <c r="BV20" s="162">
        <v>91.51</v>
      </c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>
        <v>160.54</v>
      </c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93"/>
    </row>
    <row r="21" spans="1:108" ht="15" customHeight="1" x14ac:dyDescent="0.25">
      <c r="A21" s="154" t="s">
        <v>192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6"/>
      <c r="L21" s="91"/>
      <c r="M21" s="163" t="s">
        <v>193</v>
      </c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4"/>
      <c r="BV21" s="162">
        <v>5.45</v>
      </c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>
        <v>5.66</v>
      </c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93"/>
    </row>
    <row r="22" spans="1:108" ht="15" customHeight="1" x14ac:dyDescent="0.25">
      <c r="A22" s="154" t="s">
        <v>194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6"/>
      <c r="L22" s="91"/>
      <c r="M22" s="163" t="s">
        <v>195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4"/>
      <c r="BV22" s="162">
        <v>0.5</v>
      </c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>
        <v>0.56000000000000005</v>
      </c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93"/>
    </row>
    <row r="23" spans="1:108" ht="30" customHeight="1" x14ac:dyDescent="0.25">
      <c r="A23" s="154" t="s">
        <v>196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91"/>
      <c r="M23" s="157" t="s">
        <v>197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8"/>
      <c r="BV23" s="162">
        <v>9.41</v>
      </c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>
        <v>26.8</v>
      </c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93"/>
    </row>
    <row r="24" spans="1:108" ht="15" customHeight="1" x14ac:dyDescent="0.25">
      <c r="A24" s="154" t="s">
        <v>198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6"/>
      <c r="L24" s="91"/>
      <c r="M24" s="163" t="s">
        <v>199</v>
      </c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4"/>
      <c r="BV24" s="162">
        <v>43.93</v>
      </c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>
        <v>112.62</v>
      </c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93"/>
    </row>
    <row r="25" spans="1:108" ht="30" customHeight="1" x14ac:dyDescent="0.25">
      <c r="A25" s="154" t="s">
        <v>200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6"/>
      <c r="L25" s="91"/>
      <c r="M25" s="157" t="s">
        <v>201</v>
      </c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8"/>
      <c r="BV25" s="162">
        <v>32.229999999999997</v>
      </c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>
        <v>14.89</v>
      </c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93"/>
    </row>
    <row r="26" spans="1:108" ht="15" customHeight="1" x14ac:dyDescent="0.25">
      <c r="A26" s="154" t="s">
        <v>202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6"/>
      <c r="L26" s="91"/>
      <c r="M26" s="157" t="s">
        <v>203</v>
      </c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8"/>
      <c r="BV26" s="162">
        <v>1.1299999999999999</v>
      </c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>
        <v>6.04</v>
      </c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93"/>
    </row>
    <row r="27" spans="1:108" ht="15" customHeight="1" x14ac:dyDescent="0.25">
      <c r="A27" s="154" t="s">
        <v>204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6"/>
      <c r="L27" s="91"/>
      <c r="M27" s="160" t="s">
        <v>205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1"/>
      <c r="BV27" s="162">
        <v>1.1299999999999999</v>
      </c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>
        <v>1.1299999999999999</v>
      </c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93"/>
    </row>
    <row r="28" spans="1:108" ht="15" customHeight="1" x14ac:dyDescent="0.25">
      <c r="A28" s="154" t="s">
        <v>206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6"/>
      <c r="L28" s="91"/>
      <c r="M28" s="160" t="s">
        <v>207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1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>
        <v>4.92</v>
      </c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93"/>
    </row>
    <row r="29" spans="1:108" ht="15" customHeight="1" x14ac:dyDescent="0.25">
      <c r="A29" s="154" t="s">
        <v>208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6"/>
      <c r="L29" s="91"/>
      <c r="M29" s="160" t="s">
        <v>209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1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93"/>
    </row>
    <row r="30" spans="1:108" ht="30" customHeight="1" x14ac:dyDescent="0.25">
      <c r="A30" s="154" t="s">
        <v>210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6"/>
      <c r="L30" s="91"/>
      <c r="M30" s="160" t="s">
        <v>211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1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93"/>
    </row>
    <row r="31" spans="1:108" ht="60" customHeight="1" x14ac:dyDescent="0.25">
      <c r="A31" s="154" t="s">
        <v>212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/>
      <c r="L31" s="91"/>
      <c r="M31" s="157" t="s">
        <v>213</v>
      </c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95"/>
      <c r="BV31" s="159">
        <v>8323.35</v>
      </c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>
        <v>22417.16</v>
      </c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93"/>
    </row>
    <row r="32" spans="1:108" ht="21.75" customHeight="1" x14ac:dyDescent="0.25">
      <c r="A32" s="154" t="s">
        <v>214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6"/>
      <c r="L32" s="91"/>
      <c r="M32" s="157" t="s">
        <v>215</v>
      </c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8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93"/>
    </row>
    <row r="33" spans="1:108" ht="30" customHeight="1" x14ac:dyDescent="0.25">
      <c r="A33" s="154" t="s">
        <v>216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6"/>
      <c r="L33" s="91"/>
      <c r="M33" s="157" t="s">
        <v>217</v>
      </c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8"/>
      <c r="BV33" s="159">
        <f>BV12+BV31+BV32</f>
        <v>9624.43</v>
      </c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>
        <f>CM12+CM31+CM32</f>
        <v>23431.96</v>
      </c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92"/>
    </row>
    <row r="35" spans="1:108" x14ac:dyDescent="0.25">
      <c r="CE35" s="97"/>
    </row>
    <row r="36" spans="1:108" x14ac:dyDescent="0.25">
      <c r="CH36" s="81"/>
    </row>
  </sheetData>
  <mergeCells count="97">
    <mergeCell ref="A11:K11"/>
    <mergeCell ref="L11:BU11"/>
    <mergeCell ref="BV11:CL11"/>
    <mergeCell ref="CM11:DC11"/>
    <mergeCell ref="A7:DD7"/>
    <mergeCell ref="A10:K10"/>
    <mergeCell ref="L10:BU10"/>
    <mergeCell ref="BV10:CL10"/>
    <mergeCell ref="CM10:DC10"/>
    <mergeCell ref="A12:K12"/>
    <mergeCell ref="M12:BU12"/>
    <mergeCell ref="BV12:CL12"/>
    <mergeCell ref="CM12:DC12"/>
    <mergeCell ref="A13:K13"/>
    <mergeCell ref="M13:BU13"/>
    <mergeCell ref="BV13:CL13"/>
    <mergeCell ref="CM13:DC13"/>
    <mergeCell ref="A14:K14"/>
    <mergeCell ref="M14:BU14"/>
    <mergeCell ref="BV14:CL14"/>
    <mergeCell ref="CM14:DC14"/>
    <mergeCell ref="A15:K15"/>
    <mergeCell ref="M15:BU15"/>
    <mergeCell ref="BV15:CL15"/>
    <mergeCell ref="CM15:DC15"/>
    <mergeCell ref="A16:K16"/>
    <mergeCell ref="M16:BU16"/>
    <mergeCell ref="BV16:CL16"/>
    <mergeCell ref="CM16:DC16"/>
    <mergeCell ref="A17:K17"/>
    <mergeCell ref="M17:BU17"/>
    <mergeCell ref="BV17:CL17"/>
    <mergeCell ref="CM17:DC17"/>
    <mergeCell ref="A18:K18"/>
    <mergeCell ref="M18:BU18"/>
    <mergeCell ref="BV18:CL18"/>
    <mergeCell ref="CM18:DC18"/>
    <mergeCell ref="A19:K19"/>
    <mergeCell ref="M19:BU19"/>
    <mergeCell ref="BV19:CL19"/>
    <mergeCell ref="CM19:DC19"/>
    <mergeCell ref="A20:K20"/>
    <mergeCell ref="M20:BU20"/>
    <mergeCell ref="BV20:CL20"/>
    <mergeCell ref="CM20:DC20"/>
    <mergeCell ref="A21:K21"/>
    <mergeCell ref="M21:BU21"/>
    <mergeCell ref="BV21:CL21"/>
    <mergeCell ref="CM21:DC21"/>
    <mergeCell ref="A22:K22"/>
    <mergeCell ref="M22:BU22"/>
    <mergeCell ref="BV22:CL22"/>
    <mergeCell ref="CM22:DC22"/>
    <mergeCell ref="A23:K23"/>
    <mergeCell ref="M23:BU23"/>
    <mergeCell ref="BV23:CL23"/>
    <mergeCell ref="CM23:DC23"/>
    <mergeCell ref="A24:K24"/>
    <mergeCell ref="M24:BU24"/>
    <mergeCell ref="BV24:CL24"/>
    <mergeCell ref="CM24:DC24"/>
    <mergeCell ref="A25:K25"/>
    <mergeCell ref="M25:BU25"/>
    <mergeCell ref="BV25:CL25"/>
    <mergeCell ref="CM25:DC25"/>
    <mergeCell ref="A26:K26"/>
    <mergeCell ref="M26:BU26"/>
    <mergeCell ref="BV26:CL26"/>
    <mergeCell ref="CM26:DC26"/>
    <mergeCell ref="A27:K27"/>
    <mergeCell ref="M27:BU27"/>
    <mergeCell ref="BV27:CL27"/>
    <mergeCell ref="CM27:DC27"/>
    <mergeCell ref="A28:K28"/>
    <mergeCell ref="M28:BU28"/>
    <mergeCell ref="BV28:CL28"/>
    <mergeCell ref="CM28:DC28"/>
    <mergeCell ref="A29:K29"/>
    <mergeCell ref="M29:BU29"/>
    <mergeCell ref="BV29:CL29"/>
    <mergeCell ref="CM29:DC29"/>
    <mergeCell ref="A30:K30"/>
    <mergeCell ref="M30:BU30"/>
    <mergeCell ref="BV30:CL30"/>
    <mergeCell ref="CM30:DC30"/>
    <mergeCell ref="A31:K31"/>
    <mergeCell ref="M31:BT31"/>
    <mergeCell ref="BV31:CL31"/>
    <mergeCell ref="CM31:DC31"/>
    <mergeCell ref="A32:K32"/>
    <mergeCell ref="M32:BU32"/>
    <mergeCell ref="BV32:CL32"/>
    <mergeCell ref="CM32:DC32"/>
    <mergeCell ref="A33:K33"/>
    <mergeCell ref="M33:BU33"/>
    <mergeCell ref="BV33:CL33"/>
    <mergeCell ref="CM33:DC33"/>
  </mergeCells>
  <pageMargins left="0.78740157480314965" right="0.39370078740157483" top="0.59055118110236227" bottom="0.59055118110236227" header="0.15748031496062992" footer="0.1574803149606299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"/>
  <sheetViews>
    <sheetView view="pageBreakPreview" zoomScaleNormal="100" workbookViewId="0">
      <selection activeCell="V11" sqref="V11:CD11"/>
    </sheetView>
  </sheetViews>
  <sheetFormatPr defaultColWidth="0.85546875" defaultRowHeight="15" x14ac:dyDescent="0.25"/>
  <cols>
    <col min="1" max="16384" width="0.85546875" style="78"/>
  </cols>
  <sheetData>
    <row r="1" spans="1:102" s="70" customFormat="1" ht="12.75" x14ac:dyDescent="0.2">
      <c r="BO1" s="70" t="s">
        <v>37</v>
      </c>
    </row>
    <row r="2" spans="1:102" s="70" customFormat="1" ht="41.25" customHeight="1" x14ac:dyDescent="0.2">
      <c r="BO2" s="175" t="s">
        <v>38</v>
      </c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</row>
    <row r="3" spans="1:102" s="70" customFormat="1" ht="5.25" customHeight="1" x14ac:dyDescent="0.2"/>
    <row r="4" spans="1:102" s="71" customFormat="1" ht="12" x14ac:dyDescent="0.2">
      <c r="BO4" s="71" t="s">
        <v>39</v>
      </c>
    </row>
    <row r="5" spans="1:102" s="71" customFormat="1" ht="12" x14ac:dyDescent="0.2">
      <c r="BO5" s="71" t="s">
        <v>40</v>
      </c>
    </row>
    <row r="6" spans="1:102" s="70" customFormat="1" ht="12.75" x14ac:dyDescent="0.2"/>
    <row r="7" spans="1:102" s="72" customFormat="1" ht="16.5" x14ac:dyDescent="0.25">
      <c r="CX7" s="73" t="s">
        <v>41</v>
      </c>
    </row>
    <row r="8" spans="1:102" s="72" customFormat="1" ht="39" customHeight="1" x14ac:dyDescent="0.25"/>
    <row r="9" spans="1:102" s="74" customFormat="1" ht="18.75" x14ac:dyDescent="0.3">
      <c r="A9" s="176" t="s">
        <v>42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</row>
    <row r="10" spans="1:102" s="75" customFormat="1" ht="69.75" customHeight="1" x14ac:dyDescent="0.3">
      <c r="A10" s="177" t="s">
        <v>43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</row>
    <row r="11" spans="1:102" s="72" customFormat="1" ht="33" customHeight="1" x14ac:dyDescent="0.25">
      <c r="V11" s="258" t="s">
        <v>164</v>
      </c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</row>
    <row r="12" spans="1:102" s="76" customFormat="1" ht="66" customHeight="1" x14ac:dyDescent="0.25">
      <c r="A12" s="178" t="s">
        <v>44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9"/>
      <c r="AN12" s="180" t="s">
        <v>45</v>
      </c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9"/>
      <c r="BT12" s="180" t="s">
        <v>46</v>
      </c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</row>
    <row r="13" spans="1:102" s="77" customFormat="1" ht="51.75" customHeight="1" x14ac:dyDescent="0.25">
      <c r="A13" s="181" t="s">
        <v>47</v>
      </c>
      <c r="B13" s="181"/>
      <c r="C13" s="181"/>
      <c r="D13" s="181"/>
      <c r="E13" s="181"/>
      <c r="F13" s="181"/>
      <c r="G13" s="181"/>
      <c r="H13" s="182" t="s">
        <v>48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3"/>
      <c r="AN13" s="184">
        <v>960.91</v>
      </c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6"/>
      <c r="BT13" s="184">
        <v>425</v>
      </c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</row>
    <row r="14" spans="1:102" s="77" customFormat="1" ht="129" customHeight="1" x14ac:dyDescent="0.25">
      <c r="A14" s="181" t="s">
        <v>49</v>
      </c>
      <c r="B14" s="181"/>
      <c r="C14" s="181"/>
      <c r="D14" s="181"/>
      <c r="E14" s="181"/>
      <c r="F14" s="181"/>
      <c r="G14" s="181"/>
      <c r="H14" s="182" t="s">
        <v>50</v>
      </c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3"/>
      <c r="AN14" s="184">
        <f>1470.564+383.875</f>
        <v>1854.4390000000001</v>
      </c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6"/>
      <c r="BT14" s="184">
        <f>371.2+15</f>
        <v>386.2</v>
      </c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</row>
    <row r="15" spans="1:102" s="77" customFormat="1" ht="65.25" customHeight="1" x14ac:dyDescent="0.25">
      <c r="A15" s="181" t="s">
        <v>51</v>
      </c>
      <c r="B15" s="181"/>
      <c r="C15" s="181"/>
      <c r="D15" s="181"/>
      <c r="E15" s="181"/>
      <c r="F15" s="181"/>
      <c r="G15" s="181"/>
      <c r="H15" s="182" t="s">
        <v>52</v>
      </c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3"/>
      <c r="AN15" s="184" t="s">
        <v>123</v>
      </c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6"/>
      <c r="BT15" s="184" t="s">
        <v>123</v>
      </c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</row>
  </sheetData>
  <mergeCells count="19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V11:CD11"/>
    <mergeCell ref="A12:AM12"/>
    <mergeCell ref="AN12:BS12"/>
    <mergeCell ref="BT12:CX12"/>
  </mergeCells>
  <pageMargins left="0.78740157480314965" right="0.70866141732283472" top="0.59055118110236227" bottom="0.39370078740157483" header="0.19685039370078741" footer="0.19685039370078741"/>
  <pageSetup paperSize="9" scale="9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2"/>
  <sheetViews>
    <sheetView view="pageBreakPreview" zoomScaleNormal="100" workbookViewId="0">
      <selection activeCell="R11" sqref="R11:CU11"/>
    </sheetView>
  </sheetViews>
  <sheetFormatPr defaultColWidth="0.85546875" defaultRowHeight="15" x14ac:dyDescent="0.25"/>
  <cols>
    <col min="1" max="91" width="0.85546875" style="20"/>
    <col min="92" max="92" width="5.5703125" style="20" customWidth="1"/>
    <col min="93" max="100" width="0.85546875" style="20"/>
    <col min="101" max="101" width="8.7109375" style="20" customWidth="1"/>
    <col min="102" max="102" width="0.140625" style="20" customWidth="1"/>
    <col min="103" max="103" width="0.85546875" style="20"/>
    <col min="104" max="105" width="14.7109375" style="20" customWidth="1"/>
    <col min="106" max="106" width="17" style="20" customWidth="1"/>
    <col min="107" max="107" width="11.7109375" style="20" customWidth="1"/>
    <col min="108" max="108" width="13.28515625" style="20" customWidth="1"/>
    <col min="109" max="347" width="0.85546875" style="20"/>
    <col min="348" max="348" width="5.5703125" style="20" customWidth="1"/>
    <col min="349" max="356" width="0.85546875" style="20"/>
    <col min="357" max="357" width="8.7109375" style="20" customWidth="1"/>
    <col min="358" max="358" width="0.140625" style="20" customWidth="1"/>
    <col min="359" max="359" width="0.85546875" style="20"/>
    <col min="360" max="361" width="14.7109375" style="20" customWidth="1"/>
    <col min="362" max="362" width="17" style="20" customWidth="1"/>
    <col min="363" max="363" width="11.7109375" style="20" customWidth="1"/>
    <col min="364" max="364" width="13.28515625" style="20" customWidth="1"/>
    <col min="365" max="603" width="0.85546875" style="20"/>
    <col min="604" max="604" width="5.5703125" style="20" customWidth="1"/>
    <col min="605" max="612" width="0.85546875" style="20"/>
    <col min="613" max="613" width="8.7109375" style="20" customWidth="1"/>
    <col min="614" max="614" width="0.140625" style="20" customWidth="1"/>
    <col min="615" max="615" width="0.85546875" style="20"/>
    <col min="616" max="617" width="14.7109375" style="20" customWidth="1"/>
    <col min="618" max="618" width="17" style="20" customWidth="1"/>
    <col min="619" max="619" width="11.7109375" style="20" customWidth="1"/>
    <col min="620" max="620" width="13.28515625" style="20" customWidth="1"/>
    <col min="621" max="859" width="0.85546875" style="20"/>
    <col min="860" max="860" width="5.5703125" style="20" customWidth="1"/>
    <col min="861" max="868" width="0.85546875" style="20"/>
    <col min="869" max="869" width="8.7109375" style="20" customWidth="1"/>
    <col min="870" max="870" width="0.140625" style="20" customWidth="1"/>
    <col min="871" max="871" width="0.85546875" style="20"/>
    <col min="872" max="873" width="14.7109375" style="20" customWidth="1"/>
    <col min="874" max="874" width="17" style="20" customWidth="1"/>
    <col min="875" max="875" width="11.7109375" style="20" customWidth="1"/>
    <col min="876" max="876" width="13.28515625" style="20" customWidth="1"/>
    <col min="877" max="1115" width="0.85546875" style="20"/>
    <col min="1116" max="1116" width="5.5703125" style="20" customWidth="1"/>
    <col min="1117" max="1124" width="0.85546875" style="20"/>
    <col min="1125" max="1125" width="8.7109375" style="20" customWidth="1"/>
    <col min="1126" max="1126" width="0.140625" style="20" customWidth="1"/>
    <col min="1127" max="1127" width="0.85546875" style="20"/>
    <col min="1128" max="1129" width="14.7109375" style="20" customWidth="1"/>
    <col min="1130" max="1130" width="17" style="20" customWidth="1"/>
    <col min="1131" max="1131" width="11.7109375" style="20" customWidth="1"/>
    <col min="1132" max="1132" width="13.28515625" style="20" customWidth="1"/>
    <col min="1133" max="1371" width="0.85546875" style="20"/>
    <col min="1372" max="1372" width="5.5703125" style="20" customWidth="1"/>
    <col min="1373" max="1380" width="0.85546875" style="20"/>
    <col min="1381" max="1381" width="8.7109375" style="20" customWidth="1"/>
    <col min="1382" max="1382" width="0.140625" style="20" customWidth="1"/>
    <col min="1383" max="1383" width="0.85546875" style="20"/>
    <col min="1384" max="1385" width="14.7109375" style="20" customWidth="1"/>
    <col min="1386" max="1386" width="17" style="20" customWidth="1"/>
    <col min="1387" max="1387" width="11.7109375" style="20" customWidth="1"/>
    <col min="1388" max="1388" width="13.28515625" style="20" customWidth="1"/>
    <col min="1389" max="1627" width="0.85546875" style="20"/>
    <col min="1628" max="1628" width="5.5703125" style="20" customWidth="1"/>
    <col min="1629" max="1636" width="0.85546875" style="20"/>
    <col min="1637" max="1637" width="8.7109375" style="20" customWidth="1"/>
    <col min="1638" max="1638" width="0.140625" style="20" customWidth="1"/>
    <col min="1639" max="1639" width="0.85546875" style="20"/>
    <col min="1640" max="1641" width="14.7109375" style="20" customWidth="1"/>
    <col min="1642" max="1642" width="17" style="20" customWidth="1"/>
    <col min="1643" max="1643" width="11.7109375" style="20" customWidth="1"/>
    <col min="1644" max="1644" width="13.28515625" style="20" customWidth="1"/>
    <col min="1645" max="1883" width="0.85546875" style="20"/>
    <col min="1884" max="1884" width="5.5703125" style="20" customWidth="1"/>
    <col min="1885" max="1892" width="0.85546875" style="20"/>
    <col min="1893" max="1893" width="8.7109375" style="20" customWidth="1"/>
    <col min="1894" max="1894" width="0.140625" style="20" customWidth="1"/>
    <col min="1895" max="1895" width="0.85546875" style="20"/>
    <col min="1896" max="1897" width="14.7109375" style="20" customWidth="1"/>
    <col min="1898" max="1898" width="17" style="20" customWidth="1"/>
    <col min="1899" max="1899" width="11.7109375" style="20" customWidth="1"/>
    <col min="1900" max="1900" width="13.28515625" style="20" customWidth="1"/>
    <col min="1901" max="2139" width="0.85546875" style="20"/>
    <col min="2140" max="2140" width="5.5703125" style="20" customWidth="1"/>
    <col min="2141" max="2148" width="0.85546875" style="20"/>
    <col min="2149" max="2149" width="8.7109375" style="20" customWidth="1"/>
    <col min="2150" max="2150" width="0.140625" style="20" customWidth="1"/>
    <col min="2151" max="2151" width="0.85546875" style="20"/>
    <col min="2152" max="2153" width="14.7109375" style="20" customWidth="1"/>
    <col min="2154" max="2154" width="17" style="20" customWidth="1"/>
    <col min="2155" max="2155" width="11.7109375" style="20" customWidth="1"/>
    <col min="2156" max="2156" width="13.28515625" style="20" customWidth="1"/>
    <col min="2157" max="2395" width="0.85546875" style="20"/>
    <col min="2396" max="2396" width="5.5703125" style="20" customWidth="1"/>
    <col min="2397" max="2404" width="0.85546875" style="20"/>
    <col min="2405" max="2405" width="8.7109375" style="20" customWidth="1"/>
    <col min="2406" max="2406" width="0.140625" style="20" customWidth="1"/>
    <col min="2407" max="2407" width="0.85546875" style="20"/>
    <col min="2408" max="2409" width="14.7109375" style="20" customWidth="1"/>
    <col min="2410" max="2410" width="17" style="20" customWidth="1"/>
    <col min="2411" max="2411" width="11.7109375" style="20" customWidth="1"/>
    <col min="2412" max="2412" width="13.28515625" style="20" customWidth="1"/>
    <col min="2413" max="2651" width="0.85546875" style="20"/>
    <col min="2652" max="2652" width="5.5703125" style="20" customWidth="1"/>
    <col min="2653" max="2660" width="0.85546875" style="20"/>
    <col min="2661" max="2661" width="8.7109375" style="20" customWidth="1"/>
    <col min="2662" max="2662" width="0.140625" style="20" customWidth="1"/>
    <col min="2663" max="2663" width="0.85546875" style="20"/>
    <col min="2664" max="2665" width="14.7109375" style="20" customWidth="1"/>
    <col min="2666" max="2666" width="17" style="20" customWidth="1"/>
    <col min="2667" max="2667" width="11.7109375" style="20" customWidth="1"/>
    <col min="2668" max="2668" width="13.28515625" style="20" customWidth="1"/>
    <col min="2669" max="2907" width="0.85546875" style="20"/>
    <col min="2908" max="2908" width="5.5703125" style="20" customWidth="1"/>
    <col min="2909" max="2916" width="0.85546875" style="20"/>
    <col min="2917" max="2917" width="8.7109375" style="20" customWidth="1"/>
    <col min="2918" max="2918" width="0.140625" style="20" customWidth="1"/>
    <col min="2919" max="2919" width="0.85546875" style="20"/>
    <col min="2920" max="2921" width="14.7109375" style="20" customWidth="1"/>
    <col min="2922" max="2922" width="17" style="20" customWidth="1"/>
    <col min="2923" max="2923" width="11.7109375" style="20" customWidth="1"/>
    <col min="2924" max="2924" width="13.28515625" style="20" customWidth="1"/>
    <col min="2925" max="3163" width="0.85546875" style="20"/>
    <col min="3164" max="3164" width="5.5703125" style="20" customWidth="1"/>
    <col min="3165" max="3172" width="0.85546875" style="20"/>
    <col min="3173" max="3173" width="8.7109375" style="20" customWidth="1"/>
    <col min="3174" max="3174" width="0.140625" style="20" customWidth="1"/>
    <col min="3175" max="3175" width="0.85546875" style="20"/>
    <col min="3176" max="3177" width="14.7109375" style="20" customWidth="1"/>
    <col min="3178" max="3178" width="17" style="20" customWidth="1"/>
    <col min="3179" max="3179" width="11.7109375" style="20" customWidth="1"/>
    <col min="3180" max="3180" width="13.28515625" style="20" customWidth="1"/>
    <col min="3181" max="3419" width="0.85546875" style="20"/>
    <col min="3420" max="3420" width="5.5703125" style="20" customWidth="1"/>
    <col min="3421" max="3428" width="0.85546875" style="20"/>
    <col min="3429" max="3429" width="8.7109375" style="20" customWidth="1"/>
    <col min="3430" max="3430" width="0.140625" style="20" customWidth="1"/>
    <col min="3431" max="3431" width="0.85546875" style="20"/>
    <col min="3432" max="3433" width="14.7109375" style="20" customWidth="1"/>
    <col min="3434" max="3434" width="17" style="20" customWidth="1"/>
    <col min="3435" max="3435" width="11.7109375" style="20" customWidth="1"/>
    <col min="3436" max="3436" width="13.28515625" style="20" customWidth="1"/>
    <col min="3437" max="3675" width="0.85546875" style="20"/>
    <col min="3676" max="3676" width="5.5703125" style="20" customWidth="1"/>
    <col min="3677" max="3684" width="0.85546875" style="20"/>
    <col min="3685" max="3685" width="8.7109375" style="20" customWidth="1"/>
    <col min="3686" max="3686" width="0.140625" style="20" customWidth="1"/>
    <col min="3687" max="3687" width="0.85546875" style="20"/>
    <col min="3688" max="3689" width="14.7109375" style="20" customWidth="1"/>
    <col min="3690" max="3690" width="17" style="20" customWidth="1"/>
    <col min="3691" max="3691" width="11.7109375" style="20" customWidth="1"/>
    <col min="3692" max="3692" width="13.28515625" style="20" customWidth="1"/>
    <col min="3693" max="3931" width="0.85546875" style="20"/>
    <col min="3932" max="3932" width="5.5703125" style="20" customWidth="1"/>
    <col min="3933" max="3940" width="0.85546875" style="20"/>
    <col min="3941" max="3941" width="8.7109375" style="20" customWidth="1"/>
    <col min="3942" max="3942" width="0.140625" style="20" customWidth="1"/>
    <col min="3943" max="3943" width="0.85546875" style="20"/>
    <col min="3944" max="3945" width="14.7109375" style="20" customWidth="1"/>
    <col min="3946" max="3946" width="17" style="20" customWidth="1"/>
    <col min="3947" max="3947" width="11.7109375" style="20" customWidth="1"/>
    <col min="3948" max="3948" width="13.28515625" style="20" customWidth="1"/>
    <col min="3949" max="4187" width="0.85546875" style="20"/>
    <col min="4188" max="4188" width="5.5703125" style="20" customWidth="1"/>
    <col min="4189" max="4196" width="0.85546875" style="20"/>
    <col min="4197" max="4197" width="8.7109375" style="20" customWidth="1"/>
    <col min="4198" max="4198" width="0.140625" style="20" customWidth="1"/>
    <col min="4199" max="4199" width="0.85546875" style="20"/>
    <col min="4200" max="4201" width="14.7109375" style="20" customWidth="1"/>
    <col min="4202" max="4202" width="17" style="20" customWidth="1"/>
    <col min="4203" max="4203" width="11.7109375" style="20" customWidth="1"/>
    <col min="4204" max="4204" width="13.28515625" style="20" customWidth="1"/>
    <col min="4205" max="4443" width="0.85546875" style="20"/>
    <col min="4444" max="4444" width="5.5703125" style="20" customWidth="1"/>
    <col min="4445" max="4452" width="0.85546875" style="20"/>
    <col min="4453" max="4453" width="8.7109375" style="20" customWidth="1"/>
    <col min="4454" max="4454" width="0.140625" style="20" customWidth="1"/>
    <col min="4455" max="4455" width="0.85546875" style="20"/>
    <col min="4456" max="4457" width="14.7109375" style="20" customWidth="1"/>
    <col min="4458" max="4458" width="17" style="20" customWidth="1"/>
    <col min="4459" max="4459" width="11.7109375" style="20" customWidth="1"/>
    <col min="4460" max="4460" width="13.28515625" style="20" customWidth="1"/>
    <col min="4461" max="4699" width="0.85546875" style="20"/>
    <col min="4700" max="4700" width="5.5703125" style="20" customWidth="1"/>
    <col min="4701" max="4708" width="0.85546875" style="20"/>
    <col min="4709" max="4709" width="8.7109375" style="20" customWidth="1"/>
    <col min="4710" max="4710" width="0.140625" style="20" customWidth="1"/>
    <col min="4711" max="4711" width="0.85546875" style="20"/>
    <col min="4712" max="4713" width="14.7109375" style="20" customWidth="1"/>
    <col min="4714" max="4714" width="17" style="20" customWidth="1"/>
    <col min="4715" max="4715" width="11.7109375" style="20" customWidth="1"/>
    <col min="4716" max="4716" width="13.28515625" style="20" customWidth="1"/>
    <col min="4717" max="4955" width="0.85546875" style="20"/>
    <col min="4956" max="4956" width="5.5703125" style="20" customWidth="1"/>
    <col min="4957" max="4964" width="0.85546875" style="20"/>
    <col min="4965" max="4965" width="8.7109375" style="20" customWidth="1"/>
    <col min="4966" max="4966" width="0.140625" style="20" customWidth="1"/>
    <col min="4967" max="4967" width="0.85546875" style="20"/>
    <col min="4968" max="4969" width="14.7109375" style="20" customWidth="1"/>
    <col min="4970" max="4970" width="17" style="20" customWidth="1"/>
    <col min="4971" max="4971" width="11.7109375" style="20" customWidth="1"/>
    <col min="4972" max="4972" width="13.28515625" style="20" customWidth="1"/>
    <col min="4973" max="5211" width="0.85546875" style="20"/>
    <col min="5212" max="5212" width="5.5703125" style="20" customWidth="1"/>
    <col min="5213" max="5220" width="0.85546875" style="20"/>
    <col min="5221" max="5221" width="8.7109375" style="20" customWidth="1"/>
    <col min="5222" max="5222" width="0.140625" style="20" customWidth="1"/>
    <col min="5223" max="5223" width="0.85546875" style="20"/>
    <col min="5224" max="5225" width="14.7109375" style="20" customWidth="1"/>
    <col min="5226" max="5226" width="17" style="20" customWidth="1"/>
    <col min="5227" max="5227" width="11.7109375" style="20" customWidth="1"/>
    <col min="5228" max="5228" width="13.28515625" style="20" customWidth="1"/>
    <col min="5229" max="5467" width="0.85546875" style="20"/>
    <col min="5468" max="5468" width="5.5703125" style="20" customWidth="1"/>
    <col min="5469" max="5476" width="0.85546875" style="20"/>
    <col min="5477" max="5477" width="8.7109375" style="20" customWidth="1"/>
    <col min="5478" max="5478" width="0.140625" style="20" customWidth="1"/>
    <col min="5479" max="5479" width="0.85546875" style="20"/>
    <col min="5480" max="5481" width="14.7109375" style="20" customWidth="1"/>
    <col min="5482" max="5482" width="17" style="20" customWidth="1"/>
    <col min="5483" max="5483" width="11.7109375" style="20" customWidth="1"/>
    <col min="5484" max="5484" width="13.28515625" style="20" customWidth="1"/>
    <col min="5485" max="5723" width="0.85546875" style="20"/>
    <col min="5724" max="5724" width="5.5703125" style="20" customWidth="1"/>
    <col min="5725" max="5732" width="0.85546875" style="20"/>
    <col min="5733" max="5733" width="8.7109375" style="20" customWidth="1"/>
    <col min="5734" max="5734" width="0.140625" style="20" customWidth="1"/>
    <col min="5735" max="5735" width="0.85546875" style="20"/>
    <col min="5736" max="5737" width="14.7109375" style="20" customWidth="1"/>
    <col min="5738" max="5738" width="17" style="20" customWidth="1"/>
    <col min="5739" max="5739" width="11.7109375" style="20" customWidth="1"/>
    <col min="5740" max="5740" width="13.28515625" style="20" customWidth="1"/>
    <col min="5741" max="5979" width="0.85546875" style="20"/>
    <col min="5980" max="5980" width="5.5703125" style="20" customWidth="1"/>
    <col min="5981" max="5988" width="0.85546875" style="20"/>
    <col min="5989" max="5989" width="8.7109375" style="20" customWidth="1"/>
    <col min="5990" max="5990" width="0.140625" style="20" customWidth="1"/>
    <col min="5991" max="5991" width="0.85546875" style="20"/>
    <col min="5992" max="5993" width="14.7109375" style="20" customWidth="1"/>
    <col min="5994" max="5994" width="17" style="20" customWidth="1"/>
    <col min="5995" max="5995" width="11.7109375" style="20" customWidth="1"/>
    <col min="5996" max="5996" width="13.28515625" style="20" customWidth="1"/>
    <col min="5997" max="6235" width="0.85546875" style="20"/>
    <col min="6236" max="6236" width="5.5703125" style="20" customWidth="1"/>
    <col min="6237" max="6244" width="0.85546875" style="20"/>
    <col min="6245" max="6245" width="8.7109375" style="20" customWidth="1"/>
    <col min="6246" max="6246" width="0.140625" style="20" customWidth="1"/>
    <col min="6247" max="6247" width="0.85546875" style="20"/>
    <col min="6248" max="6249" width="14.7109375" style="20" customWidth="1"/>
    <col min="6250" max="6250" width="17" style="20" customWidth="1"/>
    <col min="6251" max="6251" width="11.7109375" style="20" customWidth="1"/>
    <col min="6252" max="6252" width="13.28515625" style="20" customWidth="1"/>
    <col min="6253" max="6491" width="0.85546875" style="20"/>
    <col min="6492" max="6492" width="5.5703125" style="20" customWidth="1"/>
    <col min="6493" max="6500" width="0.85546875" style="20"/>
    <col min="6501" max="6501" width="8.7109375" style="20" customWidth="1"/>
    <col min="6502" max="6502" width="0.140625" style="20" customWidth="1"/>
    <col min="6503" max="6503" width="0.85546875" style="20"/>
    <col min="6504" max="6505" width="14.7109375" style="20" customWidth="1"/>
    <col min="6506" max="6506" width="17" style="20" customWidth="1"/>
    <col min="6507" max="6507" width="11.7109375" style="20" customWidth="1"/>
    <col min="6508" max="6508" width="13.28515625" style="20" customWidth="1"/>
    <col min="6509" max="6747" width="0.85546875" style="20"/>
    <col min="6748" max="6748" width="5.5703125" style="20" customWidth="1"/>
    <col min="6749" max="6756" width="0.85546875" style="20"/>
    <col min="6757" max="6757" width="8.7109375" style="20" customWidth="1"/>
    <col min="6758" max="6758" width="0.140625" style="20" customWidth="1"/>
    <col min="6759" max="6759" width="0.85546875" style="20"/>
    <col min="6760" max="6761" width="14.7109375" style="20" customWidth="1"/>
    <col min="6762" max="6762" width="17" style="20" customWidth="1"/>
    <col min="6763" max="6763" width="11.7109375" style="20" customWidth="1"/>
    <col min="6764" max="6764" width="13.28515625" style="20" customWidth="1"/>
    <col min="6765" max="7003" width="0.85546875" style="20"/>
    <col min="7004" max="7004" width="5.5703125" style="20" customWidth="1"/>
    <col min="7005" max="7012" width="0.85546875" style="20"/>
    <col min="7013" max="7013" width="8.7109375" style="20" customWidth="1"/>
    <col min="7014" max="7014" width="0.140625" style="20" customWidth="1"/>
    <col min="7015" max="7015" width="0.85546875" style="20"/>
    <col min="7016" max="7017" width="14.7109375" style="20" customWidth="1"/>
    <col min="7018" max="7018" width="17" style="20" customWidth="1"/>
    <col min="7019" max="7019" width="11.7109375" style="20" customWidth="1"/>
    <col min="7020" max="7020" width="13.28515625" style="20" customWidth="1"/>
    <col min="7021" max="7259" width="0.85546875" style="20"/>
    <col min="7260" max="7260" width="5.5703125" style="20" customWidth="1"/>
    <col min="7261" max="7268" width="0.85546875" style="20"/>
    <col min="7269" max="7269" width="8.7109375" style="20" customWidth="1"/>
    <col min="7270" max="7270" width="0.140625" style="20" customWidth="1"/>
    <col min="7271" max="7271" width="0.85546875" style="20"/>
    <col min="7272" max="7273" width="14.7109375" style="20" customWidth="1"/>
    <col min="7274" max="7274" width="17" style="20" customWidth="1"/>
    <col min="7275" max="7275" width="11.7109375" style="20" customWidth="1"/>
    <col min="7276" max="7276" width="13.28515625" style="20" customWidth="1"/>
    <col min="7277" max="7515" width="0.85546875" style="20"/>
    <col min="7516" max="7516" width="5.5703125" style="20" customWidth="1"/>
    <col min="7517" max="7524" width="0.85546875" style="20"/>
    <col min="7525" max="7525" width="8.7109375" style="20" customWidth="1"/>
    <col min="7526" max="7526" width="0.140625" style="20" customWidth="1"/>
    <col min="7527" max="7527" width="0.85546875" style="20"/>
    <col min="7528" max="7529" width="14.7109375" style="20" customWidth="1"/>
    <col min="7530" max="7530" width="17" style="20" customWidth="1"/>
    <col min="7531" max="7531" width="11.7109375" style="20" customWidth="1"/>
    <col min="7532" max="7532" width="13.28515625" style="20" customWidth="1"/>
    <col min="7533" max="7771" width="0.85546875" style="20"/>
    <col min="7772" max="7772" width="5.5703125" style="20" customWidth="1"/>
    <col min="7773" max="7780" width="0.85546875" style="20"/>
    <col min="7781" max="7781" width="8.7109375" style="20" customWidth="1"/>
    <col min="7782" max="7782" width="0.140625" style="20" customWidth="1"/>
    <col min="7783" max="7783" width="0.85546875" style="20"/>
    <col min="7784" max="7785" width="14.7109375" style="20" customWidth="1"/>
    <col min="7786" max="7786" width="17" style="20" customWidth="1"/>
    <col min="7787" max="7787" width="11.7109375" style="20" customWidth="1"/>
    <col min="7788" max="7788" width="13.28515625" style="20" customWidth="1"/>
    <col min="7789" max="8027" width="0.85546875" style="20"/>
    <col min="8028" max="8028" width="5.5703125" style="20" customWidth="1"/>
    <col min="8029" max="8036" width="0.85546875" style="20"/>
    <col min="8037" max="8037" width="8.7109375" style="20" customWidth="1"/>
    <col min="8038" max="8038" width="0.140625" style="20" customWidth="1"/>
    <col min="8039" max="8039" width="0.85546875" style="20"/>
    <col min="8040" max="8041" width="14.7109375" style="20" customWidth="1"/>
    <col min="8042" max="8042" width="17" style="20" customWidth="1"/>
    <col min="8043" max="8043" width="11.7109375" style="20" customWidth="1"/>
    <col min="8044" max="8044" width="13.28515625" style="20" customWidth="1"/>
    <col min="8045" max="8283" width="0.85546875" style="20"/>
    <col min="8284" max="8284" width="5.5703125" style="20" customWidth="1"/>
    <col min="8285" max="8292" width="0.85546875" style="20"/>
    <col min="8293" max="8293" width="8.7109375" style="20" customWidth="1"/>
    <col min="8294" max="8294" width="0.140625" style="20" customWidth="1"/>
    <col min="8295" max="8295" width="0.85546875" style="20"/>
    <col min="8296" max="8297" width="14.7109375" style="20" customWidth="1"/>
    <col min="8298" max="8298" width="17" style="20" customWidth="1"/>
    <col min="8299" max="8299" width="11.7109375" style="20" customWidth="1"/>
    <col min="8300" max="8300" width="13.28515625" style="20" customWidth="1"/>
    <col min="8301" max="8539" width="0.85546875" style="20"/>
    <col min="8540" max="8540" width="5.5703125" style="20" customWidth="1"/>
    <col min="8541" max="8548" width="0.85546875" style="20"/>
    <col min="8549" max="8549" width="8.7109375" style="20" customWidth="1"/>
    <col min="8550" max="8550" width="0.140625" style="20" customWidth="1"/>
    <col min="8551" max="8551" width="0.85546875" style="20"/>
    <col min="8552" max="8553" width="14.7109375" style="20" customWidth="1"/>
    <col min="8554" max="8554" width="17" style="20" customWidth="1"/>
    <col min="8555" max="8555" width="11.7109375" style="20" customWidth="1"/>
    <col min="8556" max="8556" width="13.28515625" style="20" customWidth="1"/>
    <col min="8557" max="8795" width="0.85546875" style="20"/>
    <col min="8796" max="8796" width="5.5703125" style="20" customWidth="1"/>
    <col min="8797" max="8804" width="0.85546875" style="20"/>
    <col min="8805" max="8805" width="8.7109375" style="20" customWidth="1"/>
    <col min="8806" max="8806" width="0.140625" style="20" customWidth="1"/>
    <col min="8807" max="8807" width="0.85546875" style="20"/>
    <col min="8808" max="8809" width="14.7109375" style="20" customWidth="1"/>
    <col min="8810" max="8810" width="17" style="20" customWidth="1"/>
    <col min="8811" max="8811" width="11.7109375" style="20" customWidth="1"/>
    <col min="8812" max="8812" width="13.28515625" style="20" customWidth="1"/>
    <col min="8813" max="9051" width="0.85546875" style="20"/>
    <col min="9052" max="9052" width="5.5703125" style="20" customWidth="1"/>
    <col min="9053" max="9060" width="0.85546875" style="20"/>
    <col min="9061" max="9061" width="8.7109375" style="20" customWidth="1"/>
    <col min="9062" max="9062" width="0.140625" style="20" customWidth="1"/>
    <col min="9063" max="9063" width="0.85546875" style="20"/>
    <col min="9064" max="9065" width="14.7109375" style="20" customWidth="1"/>
    <col min="9066" max="9066" width="17" style="20" customWidth="1"/>
    <col min="9067" max="9067" width="11.7109375" style="20" customWidth="1"/>
    <col min="9068" max="9068" width="13.28515625" style="20" customWidth="1"/>
    <col min="9069" max="9307" width="0.85546875" style="20"/>
    <col min="9308" max="9308" width="5.5703125" style="20" customWidth="1"/>
    <col min="9309" max="9316" width="0.85546875" style="20"/>
    <col min="9317" max="9317" width="8.7109375" style="20" customWidth="1"/>
    <col min="9318" max="9318" width="0.140625" style="20" customWidth="1"/>
    <col min="9319" max="9319" width="0.85546875" style="20"/>
    <col min="9320" max="9321" width="14.7109375" style="20" customWidth="1"/>
    <col min="9322" max="9322" width="17" style="20" customWidth="1"/>
    <col min="9323" max="9323" width="11.7109375" style="20" customWidth="1"/>
    <col min="9324" max="9324" width="13.28515625" style="20" customWidth="1"/>
    <col min="9325" max="9563" width="0.85546875" style="20"/>
    <col min="9564" max="9564" width="5.5703125" style="20" customWidth="1"/>
    <col min="9565" max="9572" width="0.85546875" style="20"/>
    <col min="9573" max="9573" width="8.7109375" style="20" customWidth="1"/>
    <col min="9574" max="9574" width="0.140625" style="20" customWidth="1"/>
    <col min="9575" max="9575" width="0.85546875" style="20"/>
    <col min="9576" max="9577" width="14.7109375" style="20" customWidth="1"/>
    <col min="9578" max="9578" width="17" style="20" customWidth="1"/>
    <col min="9579" max="9579" width="11.7109375" style="20" customWidth="1"/>
    <col min="9580" max="9580" width="13.28515625" style="20" customWidth="1"/>
    <col min="9581" max="9819" width="0.85546875" style="20"/>
    <col min="9820" max="9820" width="5.5703125" style="20" customWidth="1"/>
    <col min="9821" max="9828" width="0.85546875" style="20"/>
    <col min="9829" max="9829" width="8.7109375" style="20" customWidth="1"/>
    <col min="9830" max="9830" width="0.140625" style="20" customWidth="1"/>
    <col min="9831" max="9831" width="0.85546875" style="20"/>
    <col min="9832" max="9833" width="14.7109375" style="20" customWidth="1"/>
    <col min="9834" max="9834" width="17" style="20" customWidth="1"/>
    <col min="9835" max="9835" width="11.7109375" style="20" customWidth="1"/>
    <col min="9836" max="9836" width="13.28515625" style="20" customWidth="1"/>
    <col min="9837" max="10075" width="0.85546875" style="20"/>
    <col min="10076" max="10076" width="5.5703125" style="20" customWidth="1"/>
    <col min="10077" max="10084" width="0.85546875" style="20"/>
    <col min="10085" max="10085" width="8.7109375" style="20" customWidth="1"/>
    <col min="10086" max="10086" width="0.140625" style="20" customWidth="1"/>
    <col min="10087" max="10087" width="0.85546875" style="20"/>
    <col min="10088" max="10089" width="14.7109375" style="20" customWidth="1"/>
    <col min="10090" max="10090" width="17" style="20" customWidth="1"/>
    <col min="10091" max="10091" width="11.7109375" style="20" customWidth="1"/>
    <col min="10092" max="10092" width="13.28515625" style="20" customWidth="1"/>
    <col min="10093" max="10331" width="0.85546875" style="20"/>
    <col min="10332" max="10332" width="5.5703125" style="20" customWidth="1"/>
    <col min="10333" max="10340" width="0.85546875" style="20"/>
    <col min="10341" max="10341" width="8.7109375" style="20" customWidth="1"/>
    <col min="10342" max="10342" width="0.140625" style="20" customWidth="1"/>
    <col min="10343" max="10343" width="0.85546875" style="20"/>
    <col min="10344" max="10345" width="14.7109375" style="20" customWidth="1"/>
    <col min="10346" max="10346" width="17" style="20" customWidth="1"/>
    <col min="10347" max="10347" width="11.7109375" style="20" customWidth="1"/>
    <col min="10348" max="10348" width="13.28515625" style="20" customWidth="1"/>
    <col min="10349" max="10587" width="0.85546875" style="20"/>
    <col min="10588" max="10588" width="5.5703125" style="20" customWidth="1"/>
    <col min="10589" max="10596" width="0.85546875" style="20"/>
    <col min="10597" max="10597" width="8.7109375" style="20" customWidth="1"/>
    <col min="10598" max="10598" width="0.140625" style="20" customWidth="1"/>
    <col min="10599" max="10599" width="0.85546875" style="20"/>
    <col min="10600" max="10601" width="14.7109375" style="20" customWidth="1"/>
    <col min="10602" max="10602" width="17" style="20" customWidth="1"/>
    <col min="10603" max="10603" width="11.7109375" style="20" customWidth="1"/>
    <col min="10604" max="10604" width="13.28515625" style="20" customWidth="1"/>
    <col min="10605" max="10843" width="0.85546875" style="20"/>
    <col min="10844" max="10844" width="5.5703125" style="20" customWidth="1"/>
    <col min="10845" max="10852" width="0.85546875" style="20"/>
    <col min="10853" max="10853" width="8.7109375" style="20" customWidth="1"/>
    <col min="10854" max="10854" width="0.140625" style="20" customWidth="1"/>
    <col min="10855" max="10855" width="0.85546875" style="20"/>
    <col min="10856" max="10857" width="14.7109375" style="20" customWidth="1"/>
    <col min="10858" max="10858" width="17" style="20" customWidth="1"/>
    <col min="10859" max="10859" width="11.7109375" style="20" customWidth="1"/>
    <col min="10860" max="10860" width="13.28515625" style="20" customWidth="1"/>
    <col min="10861" max="11099" width="0.85546875" style="20"/>
    <col min="11100" max="11100" width="5.5703125" style="20" customWidth="1"/>
    <col min="11101" max="11108" width="0.85546875" style="20"/>
    <col min="11109" max="11109" width="8.7109375" style="20" customWidth="1"/>
    <col min="11110" max="11110" width="0.140625" style="20" customWidth="1"/>
    <col min="11111" max="11111" width="0.85546875" style="20"/>
    <col min="11112" max="11113" width="14.7109375" style="20" customWidth="1"/>
    <col min="11114" max="11114" width="17" style="20" customWidth="1"/>
    <col min="11115" max="11115" width="11.7109375" style="20" customWidth="1"/>
    <col min="11116" max="11116" width="13.28515625" style="20" customWidth="1"/>
    <col min="11117" max="11355" width="0.85546875" style="20"/>
    <col min="11356" max="11356" width="5.5703125" style="20" customWidth="1"/>
    <col min="11357" max="11364" width="0.85546875" style="20"/>
    <col min="11365" max="11365" width="8.7109375" style="20" customWidth="1"/>
    <col min="11366" max="11366" width="0.140625" style="20" customWidth="1"/>
    <col min="11367" max="11367" width="0.85546875" style="20"/>
    <col min="11368" max="11369" width="14.7109375" style="20" customWidth="1"/>
    <col min="11370" max="11370" width="17" style="20" customWidth="1"/>
    <col min="11371" max="11371" width="11.7109375" style="20" customWidth="1"/>
    <col min="11372" max="11372" width="13.28515625" style="20" customWidth="1"/>
    <col min="11373" max="11611" width="0.85546875" style="20"/>
    <col min="11612" max="11612" width="5.5703125" style="20" customWidth="1"/>
    <col min="11613" max="11620" width="0.85546875" style="20"/>
    <col min="11621" max="11621" width="8.7109375" style="20" customWidth="1"/>
    <col min="11622" max="11622" width="0.140625" style="20" customWidth="1"/>
    <col min="11623" max="11623" width="0.85546875" style="20"/>
    <col min="11624" max="11625" width="14.7109375" style="20" customWidth="1"/>
    <col min="11626" max="11626" width="17" style="20" customWidth="1"/>
    <col min="11627" max="11627" width="11.7109375" style="20" customWidth="1"/>
    <col min="11628" max="11628" width="13.28515625" style="20" customWidth="1"/>
    <col min="11629" max="11867" width="0.85546875" style="20"/>
    <col min="11868" max="11868" width="5.5703125" style="20" customWidth="1"/>
    <col min="11869" max="11876" width="0.85546875" style="20"/>
    <col min="11877" max="11877" width="8.7109375" style="20" customWidth="1"/>
    <col min="11878" max="11878" width="0.140625" style="20" customWidth="1"/>
    <col min="11879" max="11879" width="0.85546875" style="20"/>
    <col min="11880" max="11881" width="14.7109375" style="20" customWidth="1"/>
    <col min="11882" max="11882" width="17" style="20" customWidth="1"/>
    <col min="11883" max="11883" width="11.7109375" style="20" customWidth="1"/>
    <col min="11884" max="11884" width="13.28515625" style="20" customWidth="1"/>
    <col min="11885" max="12123" width="0.85546875" style="20"/>
    <col min="12124" max="12124" width="5.5703125" style="20" customWidth="1"/>
    <col min="12125" max="12132" width="0.85546875" style="20"/>
    <col min="12133" max="12133" width="8.7109375" style="20" customWidth="1"/>
    <col min="12134" max="12134" width="0.140625" style="20" customWidth="1"/>
    <col min="12135" max="12135" width="0.85546875" style="20"/>
    <col min="12136" max="12137" width="14.7109375" style="20" customWidth="1"/>
    <col min="12138" max="12138" width="17" style="20" customWidth="1"/>
    <col min="12139" max="12139" width="11.7109375" style="20" customWidth="1"/>
    <col min="12140" max="12140" width="13.28515625" style="20" customWidth="1"/>
    <col min="12141" max="12379" width="0.85546875" style="20"/>
    <col min="12380" max="12380" width="5.5703125" style="20" customWidth="1"/>
    <col min="12381" max="12388" width="0.85546875" style="20"/>
    <col min="12389" max="12389" width="8.7109375" style="20" customWidth="1"/>
    <col min="12390" max="12390" width="0.140625" style="20" customWidth="1"/>
    <col min="12391" max="12391" width="0.85546875" style="20"/>
    <col min="12392" max="12393" width="14.7109375" style="20" customWidth="1"/>
    <col min="12394" max="12394" width="17" style="20" customWidth="1"/>
    <col min="12395" max="12395" width="11.7109375" style="20" customWidth="1"/>
    <col min="12396" max="12396" width="13.28515625" style="20" customWidth="1"/>
    <col min="12397" max="12635" width="0.85546875" style="20"/>
    <col min="12636" max="12636" width="5.5703125" style="20" customWidth="1"/>
    <col min="12637" max="12644" width="0.85546875" style="20"/>
    <col min="12645" max="12645" width="8.7109375" style="20" customWidth="1"/>
    <col min="12646" max="12646" width="0.140625" style="20" customWidth="1"/>
    <col min="12647" max="12647" width="0.85546875" style="20"/>
    <col min="12648" max="12649" width="14.7109375" style="20" customWidth="1"/>
    <col min="12650" max="12650" width="17" style="20" customWidth="1"/>
    <col min="12651" max="12651" width="11.7109375" style="20" customWidth="1"/>
    <col min="12652" max="12652" width="13.28515625" style="20" customWidth="1"/>
    <col min="12653" max="12891" width="0.85546875" style="20"/>
    <col min="12892" max="12892" width="5.5703125" style="20" customWidth="1"/>
    <col min="12893" max="12900" width="0.85546875" style="20"/>
    <col min="12901" max="12901" width="8.7109375" style="20" customWidth="1"/>
    <col min="12902" max="12902" width="0.140625" style="20" customWidth="1"/>
    <col min="12903" max="12903" width="0.85546875" style="20"/>
    <col min="12904" max="12905" width="14.7109375" style="20" customWidth="1"/>
    <col min="12906" max="12906" width="17" style="20" customWidth="1"/>
    <col min="12907" max="12907" width="11.7109375" style="20" customWidth="1"/>
    <col min="12908" max="12908" width="13.28515625" style="20" customWidth="1"/>
    <col min="12909" max="13147" width="0.85546875" style="20"/>
    <col min="13148" max="13148" width="5.5703125" style="20" customWidth="1"/>
    <col min="13149" max="13156" width="0.85546875" style="20"/>
    <col min="13157" max="13157" width="8.7109375" style="20" customWidth="1"/>
    <col min="13158" max="13158" width="0.140625" style="20" customWidth="1"/>
    <col min="13159" max="13159" width="0.85546875" style="20"/>
    <col min="13160" max="13161" width="14.7109375" style="20" customWidth="1"/>
    <col min="13162" max="13162" width="17" style="20" customWidth="1"/>
    <col min="13163" max="13163" width="11.7109375" style="20" customWidth="1"/>
    <col min="13164" max="13164" width="13.28515625" style="20" customWidth="1"/>
    <col min="13165" max="13403" width="0.85546875" style="20"/>
    <col min="13404" max="13404" width="5.5703125" style="20" customWidth="1"/>
    <col min="13405" max="13412" width="0.85546875" style="20"/>
    <col min="13413" max="13413" width="8.7109375" style="20" customWidth="1"/>
    <col min="13414" max="13414" width="0.140625" style="20" customWidth="1"/>
    <col min="13415" max="13415" width="0.85546875" style="20"/>
    <col min="13416" max="13417" width="14.7109375" style="20" customWidth="1"/>
    <col min="13418" max="13418" width="17" style="20" customWidth="1"/>
    <col min="13419" max="13419" width="11.7109375" style="20" customWidth="1"/>
    <col min="13420" max="13420" width="13.28515625" style="20" customWidth="1"/>
    <col min="13421" max="13659" width="0.85546875" style="20"/>
    <col min="13660" max="13660" width="5.5703125" style="20" customWidth="1"/>
    <col min="13661" max="13668" width="0.85546875" style="20"/>
    <col min="13669" max="13669" width="8.7109375" style="20" customWidth="1"/>
    <col min="13670" max="13670" width="0.140625" style="20" customWidth="1"/>
    <col min="13671" max="13671" width="0.85546875" style="20"/>
    <col min="13672" max="13673" width="14.7109375" style="20" customWidth="1"/>
    <col min="13674" max="13674" width="17" style="20" customWidth="1"/>
    <col min="13675" max="13675" width="11.7109375" style="20" customWidth="1"/>
    <col min="13676" max="13676" width="13.28515625" style="20" customWidth="1"/>
    <col min="13677" max="13915" width="0.85546875" style="20"/>
    <col min="13916" max="13916" width="5.5703125" style="20" customWidth="1"/>
    <col min="13917" max="13924" width="0.85546875" style="20"/>
    <col min="13925" max="13925" width="8.7109375" style="20" customWidth="1"/>
    <col min="13926" max="13926" width="0.140625" style="20" customWidth="1"/>
    <col min="13927" max="13927" width="0.85546875" style="20"/>
    <col min="13928" max="13929" width="14.7109375" style="20" customWidth="1"/>
    <col min="13930" max="13930" width="17" style="20" customWidth="1"/>
    <col min="13931" max="13931" width="11.7109375" style="20" customWidth="1"/>
    <col min="13932" max="13932" width="13.28515625" style="20" customWidth="1"/>
    <col min="13933" max="14171" width="0.85546875" style="20"/>
    <col min="14172" max="14172" width="5.5703125" style="20" customWidth="1"/>
    <col min="14173" max="14180" width="0.85546875" style="20"/>
    <col min="14181" max="14181" width="8.7109375" style="20" customWidth="1"/>
    <col min="14182" max="14182" width="0.140625" style="20" customWidth="1"/>
    <col min="14183" max="14183" width="0.85546875" style="20"/>
    <col min="14184" max="14185" width="14.7109375" style="20" customWidth="1"/>
    <col min="14186" max="14186" width="17" style="20" customWidth="1"/>
    <col min="14187" max="14187" width="11.7109375" style="20" customWidth="1"/>
    <col min="14188" max="14188" width="13.28515625" style="20" customWidth="1"/>
    <col min="14189" max="14427" width="0.85546875" style="20"/>
    <col min="14428" max="14428" width="5.5703125" style="20" customWidth="1"/>
    <col min="14429" max="14436" width="0.85546875" style="20"/>
    <col min="14437" max="14437" width="8.7109375" style="20" customWidth="1"/>
    <col min="14438" max="14438" width="0.140625" style="20" customWidth="1"/>
    <col min="14439" max="14439" width="0.85546875" style="20"/>
    <col min="14440" max="14441" width="14.7109375" style="20" customWidth="1"/>
    <col min="14442" max="14442" width="17" style="20" customWidth="1"/>
    <col min="14443" max="14443" width="11.7109375" style="20" customWidth="1"/>
    <col min="14444" max="14444" width="13.28515625" style="20" customWidth="1"/>
    <col min="14445" max="14683" width="0.85546875" style="20"/>
    <col min="14684" max="14684" width="5.5703125" style="20" customWidth="1"/>
    <col min="14685" max="14692" width="0.85546875" style="20"/>
    <col min="14693" max="14693" width="8.7109375" style="20" customWidth="1"/>
    <col min="14694" max="14694" width="0.140625" style="20" customWidth="1"/>
    <col min="14695" max="14695" width="0.85546875" style="20"/>
    <col min="14696" max="14697" width="14.7109375" style="20" customWidth="1"/>
    <col min="14698" max="14698" width="17" style="20" customWidth="1"/>
    <col min="14699" max="14699" width="11.7109375" style="20" customWidth="1"/>
    <col min="14700" max="14700" width="13.28515625" style="20" customWidth="1"/>
    <col min="14701" max="14939" width="0.85546875" style="20"/>
    <col min="14940" max="14940" width="5.5703125" style="20" customWidth="1"/>
    <col min="14941" max="14948" width="0.85546875" style="20"/>
    <col min="14949" max="14949" width="8.7109375" style="20" customWidth="1"/>
    <col min="14950" max="14950" width="0.140625" style="20" customWidth="1"/>
    <col min="14951" max="14951" width="0.85546875" style="20"/>
    <col min="14952" max="14953" width="14.7109375" style="20" customWidth="1"/>
    <col min="14954" max="14954" width="17" style="20" customWidth="1"/>
    <col min="14955" max="14955" width="11.7109375" style="20" customWidth="1"/>
    <col min="14956" max="14956" width="13.28515625" style="20" customWidth="1"/>
    <col min="14957" max="15195" width="0.85546875" style="20"/>
    <col min="15196" max="15196" width="5.5703125" style="20" customWidth="1"/>
    <col min="15197" max="15204" width="0.85546875" style="20"/>
    <col min="15205" max="15205" width="8.7109375" style="20" customWidth="1"/>
    <col min="15206" max="15206" width="0.140625" style="20" customWidth="1"/>
    <col min="15207" max="15207" width="0.85546875" style="20"/>
    <col min="15208" max="15209" width="14.7109375" style="20" customWidth="1"/>
    <col min="15210" max="15210" width="17" style="20" customWidth="1"/>
    <col min="15211" max="15211" width="11.7109375" style="20" customWidth="1"/>
    <col min="15212" max="15212" width="13.28515625" style="20" customWidth="1"/>
    <col min="15213" max="15451" width="0.85546875" style="20"/>
    <col min="15452" max="15452" width="5.5703125" style="20" customWidth="1"/>
    <col min="15453" max="15460" width="0.85546875" style="20"/>
    <col min="15461" max="15461" width="8.7109375" style="20" customWidth="1"/>
    <col min="15462" max="15462" width="0.140625" style="20" customWidth="1"/>
    <col min="15463" max="15463" width="0.85546875" style="20"/>
    <col min="15464" max="15465" width="14.7109375" style="20" customWidth="1"/>
    <col min="15466" max="15466" width="17" style="20" customWidth="1"/>
    <col min="15467" max="15467" width="11.7109375" style="20" customWidth="1"/>
    <col min="15468" max="15468" width="13.28515625" style="20" customWidth="1"/>
    <col min="15469" max="15707" width="0.85546875" style="20"/>
    <col min="15708" max="15708" width="5.5703125" style="20" customWidth="1"/>
    <col min="15709" max="15716" width="0.85546875" style="20"/>
    <col min="15717" max="15717" width="8.7109375" style="20" customWidth="1"/>
    <col min="15718" max="15718" width="0.140625" style="20" customWidth="1"/>
    <col min="15719" max="15719" width="0.85546875" style="20"/>
    <col min="15720" max="15721" width="14.7109375" style="20" customWidth="1"/>
    <col min="15722" max="15722" width="17" style="20" customWidth="1"/>
    <col min="15723" max="15723" width="11.7109375" style="20" customWidth="1"/>
    <col min="15724" max="15724" width="13.28515625" style="20" customWidth="1"/>
    <col min="15725" max="15963" width="0.85546875" style="20"/>
    <col min="15964" max="15964" width="5.5703125" style="20" customWidth="1"/>
    <col min="15965" max="15972" width="0.85546875" style="20"/>
    <col min="15973" max="15973" width="8.7109375" style="20" customWidth="1"/>
    <col min="15974" max="15974" width="0.140625" style="20" customWidth="1"/>
    <col min="15975" max="15975" width="0.85546875" style="20"/>
    <col min="15976" max="15977" width="14.7109375" style="20" customWidth="1"/>
    <col min="15978" max="15978" width="17" style="20" customWidth="1"/>
    <col min="15979" max="15979" width="11.7109375" style="20" customWidth="1"/>
    <col min="15980" max="15980" width="13.28515625" style="20" customWidth="1"/>
    <col min="15981" max="16219" width="0.85546875" style="20"/>
    <col min="16220" max="16220" width="5.5703125" style="20" customWidth="1"/>
    <col min="16221" max="16228" width="0.85546875" style="20"/>
    <col min="16229" max="16229" width="8.7109375" style="20" customWidth="1"/>
    <col min="16230" max="16230" width="0.140625" style="20" customWidth="1"/>
    <col min="16231" max="16231" width="0.85546875" style="20"/>
    <col min="16232" max="16233" width="14.7109375" style="20" customWidth="1"/>
    <col min="16234" max="16234" width="17" style="20" customWidth="1"/>
    <col min="16235" max="16235" width="11.7109375" style="20" customWidth="1"/>
    <col min="16236" max="16236" width="13.28515625" style="20" customWidth="1"/>
    <col min="16237" max="16384" width="0.85546875" style="20"/>
  </cols>
  <sheetData>
    <row r="1" spans="1:104" s="12" customFormat="1" ht="12.75" x14ac:dyDescent="0.2">
      <c r="BO1" s="12" t="s">
        <v>53</v>
      </c>
    </row>
    <row r="2" spans="1:104" s="12" customFormat="1" ht="41.25" customHeight="1" x14ac:dyDescent="0.2">
      <c r="BO2" s="175" t="s">
        <v>38</v>
      </c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</row>
    <row r="3" spans="1:104" s="12" customFormat="1" ht="5.25" customHeight="1" x14ac:dyDescent="0.2"/>
    <row r="4" spans="1:104" s="13" customFormat="1" ht="12" x14ac:dyDescent="0.2">
      <c r="BO4" s="13" t="s">
        <v>39</v>
      </c>
    </row>
    <row r="5" spans="1:104" s="13" customFormat="1" ht="12" x14ac:dyDescent="0.2">
      <c r="BO5" s="13" t="s">
        <v>40</v>
      </c>
    </row>
    <row r="6" spans="1:104" s="12" customFormat="1" ht="12.75" x14ac:dyDescent="0.2"/>
    <row r="7" spans="1:104" s="14" customFormat="1" ht="16.5" x14ac:dyDescent="0.25">
      <c r="CX7" s="15" t="s">
        <v>41</v>
      </c>
    </row>
    <row r="8" spans="1:104" s="14" customFormat="1" ht="36" customHeight="1" x14ac:dyDescent="0.25"/>
    <row r="9" spans="1:104" s="16" customFormat="1" ht="18.75" x14ac:dyDescent="0.3">
      <c r="A9" s="176" t="s">
        <v>42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</row>
    <row r="10" spans="1:104" s="17" customFormat="1" ht="59.25" customHeight="1" x14ac:dyDescent="0.3">
      <c r="A10" s="187" t="s">
        <v>54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</row>
    <row r="11" spans="1:104" s="17" customFormat="1" ht="33" customHeigh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53"/>
      <c r="R11" s="194" t="s">
        <v>164</v>
      </c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21"/>
      <c r="CW11" s="21"/>
      <c r="CX11" s="21"/>
    </row>
    <row r="12" spans="1:104" s="14" customFormat="1" ht="139.5" customHeight="1" x14ac:dyDescent="0.25">
      <c r="A12" s="188" t="s">
        <v>44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90"/>
      <c r="AH12" s="191" t="s">
        <v>55</v>
      </c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2" t="s">
        <v>56</v>
      </c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70" t="s">
        <v>57</v>
      </c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</row>
    <row r="13" spans="1:104" s="19" customFormat="1" ht="23.25" customHeight="1" x14ac:dyDescent="0.25">
      <c r="A13" s="195" t="s">
        <v>47</v>
      </c>
      <c r="B13" s="195"/>
      <c r="C13" s="195"/>
      <c r="D13" s="195"/>
      <c r="E13" s="195"/>
      <c r="F13" s="195"/>
      <c r="G13" s="195"/>
      <c r="H13" s="196" t="s">
        <v>58</v>
      </c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8"/>
    </row>
    <row r="14" spans="1:104" s="19" customFormat="1" ht="23.25" customHeight="1" x14ac:dyDescent="0.25">
      <c r="A14" s="195"/>
      <c r="B14" s="195"/>
      <c r="C14" s="195"/>
      <c r="D14" s="195"/>
      <c r="E14" s="195"/>
      <c r="F14" s="195"/>
      <c r="G14" s="195"/>
      <c r="H14" s="199" t="s">
        <v>59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200">
        <v>11743.62</v>
      </c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200">
        <v>6.9340000000000002</v>
      </c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200">
        <v>425</v>
      </c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Z14" s="22"/>
    </row>
    <row r="15" spans="1:104" s="19" customFormat="1" ht="23.25" customHeight="1" x14ac:dyDescent="0.25">
      <c r="A15" s="195"/>
      <c r="B15" s="195"/>
      <c r="C15" s="195"/>
      <c r="D15" s="195"/>
      <c r="E15" s="195"/>
      <c r="F15" s="195"/>
      <c r="G15" s="195"/>
      <c r="H15" s="199" t="s">
        <v>60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200">
        <f>847.89+706.385</f>
        <v>1554.2750000000001</v>
      </c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200">
        <v>0.378</v>
      </c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200">
        <v>371.2</v>
      </c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</row>
    <row r="16" spans="1:104" s="19" customFormat="1" ht="23.25" customHeight="1" x14ac:dyDescent="0.25">
      <c r="A16" s="195"/>
      <c r="B16" s="195"/>
      <c r="C16" s="195"/>
      <c r="D16" s="195"/>
      <c r="E16" s="195"/>
      <c r="F16" s="195"/>
      <c r="G16" s="195"/>
      <c r="H16" s="199" t="s">
        <v>61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5" t="s">
        <v>123</v>
      </c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 t="s">
        <v>123</v>
      </c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 t="s">
        <v>123</v>
      </c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</row>
    <row r="17" spans="1:104" s="19" customFormat="1" ht="22.5" customHeight="1" x14ac:dyDescent="0.25">
      <c r="A17" s="195" t="s">
        <v>49</v>
      </c>
      <c r="B17" s="195"/>
      <c r="C17" s="195"/>
      <c r="D17" s="195"/>
      <c r="E17" s="195"/>
      <c r="F17" s="195"/>
      <c r="G17" s="195"/>
      <c r="H17" s="196" t="s">
        <v>62</v>
      </c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8"/>
    </row>
    <row r="18" spans="1:104" s="19" customFormat="1" ht="23.25" customHeight="1" x14ac:dyDescent="0.25">
      <c r="A18" s="195"/>
      <c r="B18" s="195"/>
      <c r="C18" s="195"/>
      <c r="D18" s="195"/>
      <c r="E18" s="195"/>
      <c r="F18" s="195"/>
      <c r="G18" s="195"/>
      <c r="H18" s="199" t="s">
        <v>59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5">
        <f>981.68+2284.071+290.517+29.431</f>
        <v>3585.6989999999996</v>
      </c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200">
        <f>0.97+1.8+0.137+0.015</f>
        <v>2.9220000000000002</v>
      </c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200">
        <v>371.2</v>
      </c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Z18" s="22"/>
    </row>
    <row r="19" spans="1:104" s="19" customFormat="1" ht="23.25" customHeight="1" x14ac:dyDescent="0.25">
      <c r="A19" s="195"/>
      <c r="B19" s="195"/>
      <c r="C19" s="195"/>
      <c r="D19" s="195"/>
      <c r="E19" s="195"/>
      <c r="F19" s="195"/>
      <c r="G19" s="195"/>
      <c r="H19" s="199" t="s">
        <v>60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5">
        <f>1570.378+121.134</f>
        <v>1691.5119999999999</v>
      </c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200">
        <f>0.485+0.015</f>
        <v>0.5</v>
      </c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200">
        <f>371.2+0.5+1</f>
        <v>372.7</v>
      </c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</row>
    <row r="20" spans="1:104" s="19" customFormat="1" ht="23.25" customHeight="1" x14ac:dyDescent="0.25">
      <c r="A20" s="195"/>
      <c r="B20" s="195"/>
      <c r="C20" s="195"/>
      <c r="D20" s="195"/>
      <c r="E20" s="195"/>
      <c r="F20" s="195"/>
      <c r="G20" s="195"/>
      <c r="H20" s="199" t="s">
        <v>61</v>
      </c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5" t="s">
        <v>123</v>
      </c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 t="s">
        <v>123</v>
      </c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 t="s">
        <v>123</v>
      </c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</row>
    <row r="21" spans="1:104" ht="15.75" x14ac:dyDescent="0.25">
      <c r="A21" s="201" t="s">
        <v>63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2" t="s">
        <v>123</v>
      </c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 t="s">
        <v>123</v>
      </c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 t="s">
        <v>123</v>
      </c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</row>
    <row r="22" spans="1:104" x14ac:dyDescent="0.25"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</row>
  </sheetData>
  <mergeCells count="47">
    <mergeCell ref="A21:AG21"/>
    <mergeCell ref="AH21:BD21"/>
    <mergeCell ref="BE21:CA21"/>
    <mergeCell ref="CB21:CW21"/>
    <mergeCell ref="BF22:BZ22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  <mergeCell ref="R11:CU11"/>
  </mergeCells>
  <pageMargins left="0.78740157480314965" right="0.70866141732283472" top="0.59055118110236227" bottom="0.39370078740157483" header="0.19685039370078741" footer="0.19685039370078741"/>
  <pageSetup paperSize="9" scale="7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view="pageBreakPreview" topLeftCell="A7" zoomScaleNormal="100" workbookViewId="0">
      <selection activeCell="BX23" sqref="BX23:CF23"/>
    </sheetView>
  </sheetViews>
  <sheetFormatPr defaultColWidth="0.85546875" defaultRowHeight="15" x14ac:dyDescent="0.25"/>
  <cols>
    <col min="1" max="16384" width="0.85546875" style="20"/>
  </cols>
  <sheetData>
    <row r="1" spans="1:102" s="12" customFormat="1" ht="12.75" x14ac:dyDescent="0.2">
      <c r="BN1" s="12" t="s">
        <v>71</v>
      </c>
    </row>
    <row r="2" spans="1:102" s="12" customFormat="1" ht="41.25" customHeight="1" x14ac:dyDescent="0.2">
      <c r="BN2" s="175" t="s">
        <v>38</v>
      </c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</row>
    <row r="3" spans="1:102" s="12" customFormat="1" ht="5.25" customHeight="1" x14ac:dyDescent="0.2"/>
    <row r="4" spans="1:102" s="13" customFormat="1" ht="12" x14ac:dyDescent="0.2">
      <c r="BN4" s="13" t="s">
        <v>39</v>
      </c>
    </row>
    <row r="5" spans="1:102" s="13" customFormat="1" ht="12" x14ac:dyDescent="0.2">
      <c r="BN5" s="13" t="s">
        <v>40</v>
      </c>
    </row>
    <row r="6" spans="1:102" s="12" customFormat="1" ht="12.75" x14ac:dyDescent="0.2"/>
    <row r="7" spans="1:102" s="14" customFormat="1" ht="16.5" x14ac:dyDescent="0.25">
      <c r="CX7" s="15" t="s">
        <v>41</v>
      </c>
    </row>
    <row r="8" spans="1:102" s="14" customFormat="1" ht="26.25" customHeight="1" x14ac:dyDescent="0.25"/>
    <row r="9" spans="1:102" s="16" customFormat="1" ht="18.75" x14ac:dyDescent="0.3">
      <c r="A9" s="176" t="s">
        <v>72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</row>
    <row r="10" spans="1:102" s="17" customFormat="1" ht="39.75" customHeight="1" x14ac:dyDescent="0.3">
      <c r="A10" s="187" t="s">
        <v>73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</row>
    <row r="11" spans="1:102" ht="18.75" customHeight="1" x14ac:dyDescent="0.25">
      <c r="Q11" s="205" t="s">
        <v>92</v>
      </c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</row>
    <row r="12" spans="1:102" s="40" customFormat="1" ht="27.75" customHeight="1" x14ac:dyDescent="0.25">
      <c r="A12" s="191" t="s">
        <v>74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207"/>
      <c r="V12" s="210" t="s">
        <v>75</v>
      </c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2"/>
      <c r="AW12" s="210" t="s">
        <v>76</v>
      </c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2"/>
      <c r="BX12" s="210" t="s">
        <v>77</v>
      </c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</row>
    <row r="13" spans="1:102" s="40" customFormat="1" ht="35.25" customHeight="1" x14ac:dyDescent="0.25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9"/>
      <c r="V13" s="213" t="s">
        <v>59</v>
      </c>
      <c r="W13" s="213"/>
      <c r="X13" s="213"/>
      <c r="Y13" s="213"/>
      <c r="Z13" s="213"/>
      <c r="AA13" s="213"/>
      <c r="AB13" s="213"/>
      <c r="AC13" s="213"/>
      <c r="AD13" s="213"/>
      <c r="AE13" s="213" t="s">
        <v>60</v>
      </c>
      <c r="AF13" s="213"/>
      <c r="AG13" s="213"/>
      <c r="AH13" s="213"/>
      <c r="AI13" s="213"/>
      <c r="AJ13" s="213"/>
      <c r="AK13" s="213"/>
      <c r="AL13" s="213"/>
      <c r="AM13" s="213"/>
      <c r="AN13" s="213" t="s">
        <v>78</v>
      </c>
      <c r="AO13" s="213"/>
      <c r="AP13" s="213"/>
      <c r="AQ13" s="213"/>
      <c r="AR13" s="213"/>
      <c r="AS13" s="213"/>
      <c r="AT13" s="213"/>
      <c r="AU13" s="213"/>
      <c r="AV13" s="213"/>
      <c r="AW13" s="213" t="s">
        <v>59</v>
      </c>
      <c r="AX13" s="213"/>
      <c r="AY13" s="213"/>
      <c r="AZ13" s="213"/>
      <c r="BA13" s="213"/>
      <c r="BB13" s="213"/>
      <c r="BC13" s="213"/>
      <c r="BD13" s="213"/>
      <c r="BE13" s="213"/>
      <c r="BF13" s="213" t="s">
        <v>60</v>
      </c>
      <c r="BG13" s="213"/>
      <c r="BH13" s="213"/>
      <c r="BI13" s="213"/>
      <c r="BJ13" s="213"/>
      <c r="BK13" s="213"/>
      <c r="BL13" s="213"/>
      <c r="BM13" s="213"/>
      <c r="BN13" s="213"/>
      <c r="BO13" s="213" t="s">
        <v>78</v>
      </c>
      <c r="BP13" s="213"/>
      <c r="BQ13" s="213"/>
      <c r="BR13" s="213"/>
      <c r="BS13" s="213"/>
      <c r="BT13" s="213"/>
      <c r="BU13" s="213"/>
      <c r="BV13" s="213"/>
      <c r="BW13" s="213"/>
      <c r="BX13" s="213" t="s">
        <v>59</v>
      </c>
      <c r="BY13" s="213"/>
      <c r="BZ13" s="213"/>
      <c r="CA13" s="213"/>
      <c r="CB13" s="213"/>
      <c r="CC13" s="213"/>
      <c r="CD13" s="213"/>
      <c r="CE13" s="213"/>
      <c r="CF13" s="213"/>
      <c r="CG13" s="213" t="s">
        <v>60</v>
      </c>
      <c r="CH13" s="213"/>
      <c r="CI13" s="213"/>
      <c r="CJ13" s="213"/>
      <c r="CK13" s="213"/>
      <c r="CL13" s="213"/>
      <c r="CM13" s="213"/>
      <c r="CN13" s="213"/>
      <c r="CO13" s="213"/>
      <c r="CP13" s="213" t="s">
        <v>78</v>
      </c>
      <c r="CQ13" s="213"/>
      <c r="CR13" s="213"/>
      <c r="CS13" s="213"/>
      <c r="CT13" s="213"/>
      <c r="CU13" s="213"/>
      <c r="CV13" s="213"/>
      <c r="CW13" s="213"/>
      <c r="CX13" s="210"/>
    </row>
    <row r="14" spans="1:102" s="41" customFormat="1" ht="33" customHeight="1" x14ac:dyDescent="0.25">
      <c r="A14" s="220" t="s">
        <v>47</v>
      </c>
      <c r="B14" s="204"/>
      <c r="C14" s="204"/>
      <c r="D14" s="204"/>
      <c r="E14" s="204"/>
      <c r="F14" s="219"/>
      <c r="G14" s="221" t="s">
        <v>79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04">
        <v>4</v>
      </c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>
        <v>60</v>
      </c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>
        <f>550/1.18*V14</f>
        <v>1864.406779661017</v>
      </c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19"/>
    </row>
    <row r="15" spans="1:102" s="41" customFormat="1" ht="19.5" customHeight="1" x14ac:dyDescent="0.25">
      <c r="A15" s="214"/>
      <c r="B15" s="215"/>
      <c r="C15" s="215"/>
      <c r="D15" s="215"/>
      <c r="E15" s="215"/>
      <c r="F15" s="216"/>
      <c r="G15" s="217" t="s">
        <v>80</v>
      </c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6"/>
    </row>
    <row r="16" spans="1:102" s="41" customFormat="1" ht="33" customHeight="1" x14ac:dyDescent="0.25">
      <c r="A16" s="225"/>
      <c r="B16" s="223"/>
      <c r="C16" s="223"/>
      <c r="D16" s="223"/>
      <c r="E16" s="223"/>
      <c r="F16" s="224"/>
      <c r="G16" s="226" t="s">
        <v>81</v>
      </c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3">
        <v>2</v>
      </c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8"/>
      <c r="AX16" s="228"/>
      <c r="AY16" s="228"/>
      <c r="AZ16" s="228"/>
      <c r="BA16" s="228"/>
      <c r="BB16" s="228"/>
      <c r="BC16" s="228"/>
      <c r="BD16" s="228"/>
      <c r="BE16" s="228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4"/>
    </row>
    <row r="17" spans="1:102" s="41" customFormat="1" ht="33" customHeight="1" x14ac:dyDescent="0.25">
      <c r="A17" s="220" t="s">
        <v>49</v>
      </c>
      <c r="B17" s="204"/>
      <c r="C17" s="204"/>
      <c r="D17" s="204"/>
      <c r="E17" s="204"/>
      <c r="F17" s="219"/>
      <c r="G17" s="221" t="s">
        <v>82</v>
      </c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19"/>
    </row>
    <row r="18" spans="1:102" s="41" customFormat="1" ht="19.5" customHeight="1" x14ac:dyDescent="0.25">
      <c r="A18" s="214"/>
      <c r="B18" s="215"/>
      <c r="C18" s="215"/>
      <c r="D18" s="215"/>
      <c r="E18" s="215"/>
      <c r="F18" s="216"/>
      <c r="G18" s="217" t="s">
        <v>80</v>
      </c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6"/>
    </row>
    <row r="19" spans="1:102" s="41" customFormat="1" ht="33" customHeight="1" x14ac:dyDescent="0.25">
      <c r="A19" s="225"/>
      <c r="B19" s="223"/>
      <c r="C19" s="223"/>
      <c r="D19" s="223"/>
      <c r="E19" s="223"/>
      <c r="F19" s="224"/>
      <c r="G19" s="226" t="s">
        <v>83</v>
      </c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4"/>
    </row>
    <row r="20" spans="1:102" s="41" customFormat="1" ht="45" customHeight="1" x14ac:dyDescent="0.25">
      <c r="A20" s="220" t="s">
        <v>51</v>
      </c>
      <c r="B20" s="204"/>
      <c r="C20" s="204"/>
      <c r="D20" s="204"/>
      <c r="E20" s="204"/>
      <c r="F20" s="219"/>
      <c r="G20" s="221" t="s">
        <v>84</v>
      </c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19"/>
    </row>
    <row r="21" spans="1:102" s="41" customFormat="1" ht="19.5" customHeight="1" x14ac:dyDescent="0.25">
      <c r="A21" s="214"/>
      <c r="B21" s="215"/>
      <c r="C21" s="215"/>
      <c r="D21" s="215"/>
      <c r="E21" s="215"/>
      <c r="F21" s="216"/>
      <c r="G21" s="217" t="s">
        <v>80</v>
      </c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6"/>
    </row>
    <row r="22" spans="1:102" s="41" customFormat="1" ht="45" customHeight="1" x14ac:dyDescent="0.25">
      <c r="A22" s="225"/>
      <c r="B22" s="223"/>
      <c r="C22" s="223"/>
      <c r="D22" s="223"/>
      <c r="E22" s="223"/>
      <c r="F22" s="224"/>
      <c r="G22" s="226" t="s">
        <v>85</v>
      </c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4"/>
    </row>
    <row r="23" spans="1:102" s="41" customFormat="1" ht="45" customHeight="1" x14ac:dyDescent="0.25">
      <c r="A23" s="220" t="s">
        <v>68</v>
      </c>
      <c r="B23" s="204"/>
      <c r="C23" s="204"/>
      <c r="D23" s="204"/>
      <c r="E23" s="204"/>
      <c r="F23" s="219"/>
      <c r="G23" s="221" t="s">
        <v>86</v>
      </c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19"/>
    </row>
    <row r="24" spans="1:102" s="41" customFormat="1" ht="19.5" customHeight="1" x14ac:dyDescent="0.25">
      <c r="A24" s="214"/>
      <c r="B24" s="215"/>
      <c r="C24" s="215"/>
      <c r="D24" s="215"/>
      <c r="E24" s="215"/>
      <c r="F24" s="216"/>
      <c r="G24" s="217" t="s">
        <v>80</v>
      </c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6"/>
    </row>
    <row r="25" spans="1:102" s="41" customFormat="1" ht="45" customHeight="1" x14ac:dyDescent="0.25">
      <c r="A25" s="225"/>
      <c r="B25" s="223"/>
      <c r="C25" s="223"/>
      <c r="D25" s="223"/>
      <c r="E25" s="223"/>
      <c r="F25" s="224"/>
      <c r="G25" s="226" t="s">
        <v>85</v>
      </c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4"/>
    </row>
    <row r="26" spans="1:102" s="41" customFormat="1" ht="33" customHeight="1" x14ac:dyDescent="0.25">
      <c r="A26" s="220" t="s">
        <v>69</v>
      </c>
      <c r="B26" s="204"/>
      <c r="C26" s="204"/>
      <c r="D26" s="204"/>
      <c r="E26" s="204"/>
      <c r="F26" s="219"/>
      <c r="G26" s="221" t="s">
        <v>87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19"/>
    </row>
    <row r="27" spans="1:102" s="41" customFormat="1" ht="19.5" customHeight="1" x14ac:dyDescent="0.25">
      <c r="A27" s="214"/>
      <c r="B27" s="215"/>
      <c r="C27" s="215"/>
      <c r="D27" s="215"/>
      <c r="E27" s="215"/>
      <c r="F27" s="216"/>
      <c r="G27" s="217" t="s">
        <v>80</v>
      </c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6"/>
    </row>
    <row r="28" spans="1:102" s="41" customFormat="1" ht="45" customHeight="1" x14ac:dyDescent="0.25">
      <c r="A28" s="225"/>
      <c r="B28" s="223"/>
      <c r="C28" s="223"/>
      <c r="D28" s="223"/>
      <c r="E28" s="223"/>
      <c r="F28" s="224"/>
      <c r="G28" s="226" t="s">
        <v>85</v>
      </c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4"/>
    </row>
    <row r="29" spans="1:102" s="41" customFormat="1" ht="33" customHeight="1" x14ac:dyDescent="0.25">
      <c r="A29" s="233" t="s">
        <v>88</v>
      </c>
      <c r="B29" s="230"/>
      <c r="C29" s="230"/>
      <c r="D29" s="230"/>
      <c r="E29" s="230"/>
      <c r="F29" s="231"/>
      <c r="G29" s="234" t="s">
        <v>89</v>
      </c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1"/>
    </row>
    <row r="30" spans="1:102" ht="4.5" customHeight="1" x14ac:dyDescent="0.25"/>
    <row r="31" spans="1:102" ht="30" customHeight="1" x14ac:dyDescent="0.25">
      <c r="A31" s="232" t="s">
        <v>90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</row>
    <row r="32" spans="1:102" ht="106.5" customHeight="1" x14ac:dyDescent="0.25">
      <c r="A32" s="229" t="s">
        <v>91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</row>
    <row r="33" ht="3" customHeight="1" x14ac:dyDescent="0.25"/>
  </sheetData>
  <mergeCells count="195">
    <mergeCell ref="A32:CX32"/>
    <mergeCell ref="BF29:BN29"/>
    <mergeCell ref="BO29:BW29"/>
    <mergeCell ref="BX29:CF29"/>
    <mergeCell ref="CG29:CO29"/>
    <mergeCell ref="CP29:CX29"/>
    <mergeCell ref="A31:CX31"/>
    <mergeCell ref="A29:F29"/>
    <mergeCell ref="G29:U29"/>
    <mergeCell ref="V29:AD29"/>
    <mergeCell ref="AE29:AM29"/>
    <mergeCell ref="AN29:AV29"/>
    <mergeCell ref="AW29:BE29"/>
    <mergeCell ref="AW28:BE28"/>
    <mergeCell ref="BF28:BN28"/>
    <mergeCell ref="BO28:BW28"/>
    <mergeCell ref="BX28:CF28"/>
    <mergeCell ref="CG28:CO28"/>
    <mergeCell ref="CP28:CX28"/>
    <mergeCell ref="BF27:BN27"/>
    <mergeCell ref="BO27:BW27"/>
    <mergeCell ref="BX27:CF27"/>
    <mergeCell ref="CG27:CO27"/>
    <mergeCell ref="CP27:CX27"/>
    <mergeCell ref="AW27:BE27"/>
    <mergeCell ref="A28:F28"/>
    <mergeCell ref="G28:U28"/>
    <mergeCell ref="V28:AD28"/>
    <mergeCell ref="AE28:AM28"/>
    <mergeCell ref="AN28:AV28"/>
    <mergeCell ref="A27:F27"/>
    <mergeCell ref="G27:U27"/>
    <mergeCell ref="V27:AD27"/>
    <mergeCell ref="AE27:AM27"/>
    <mergeCell ref="AN27:AV27"/>
    <mergeCell ref="AW26:BE26"/>
    <mergeCell ref="BF26:BN26"/>
    <mergeCell ref="BO26:BW26"/>
    <mergeCell ref="BX26:CF26"/>
    <mergeCell ref="CG26:CO26"/>
    <mergeCell ref="CP26:CX26"/>
    <mergeCell ref="BF25:BN25"/>
    <mergeCell ref="BO25:BW25"/>
    <mergeCell ref="BX25:CF25"/>
    <mergeCell ref="CG25:CO25"/>
    <mergeCell ref="CP25:CX25"/>
    <mergeCell ref="AW25:BE25"/>
    <mergeCell ref="A26:F26"/>
    <mergeCell ref="G26:U26"/>
    <mergeCell ref="V26:AD26"/>
    <mergeCell ref="AE26:AM26"/>
    <mergeCell ref="AN26:AV26"/>
    <mergeCell ref="A25:F25"/>
    <mergeCell ref="G25:U25"/>
    <mergeCell ref="V25:AD25"/>
    <mergeCell ref="AE25:AM25"/>
    <mergeCell ref="AN25:AV25"/>
    <mergeCell ref="AW24:BE24"/>
    <mergeCell ref="BF24:BN24"/>
    <mergeCell ref="BO24:BW24"/>
    <mergeCell ref="BX24:CF24"/>
    <mergeCell ref="CG24:CO24"/>
    <mergeCell ref="CP24:CX24"/>
    <mergeCell ref="BF23:BN23"/>
    <mergeCell ref="BO23:BW23"/>
    <mergeCell ref="BX23:CF23"/>
    <mergeCell ref="CG23:CO23"/>
    <mergeCell ref="CP23:CX23"/>
    <mergeCell ref="AW23:BE23"/>
    <mergeCell ref="A24:F24"/>
    <mergeCell ref="G24:U24"/>
    <mergeCell ref="V24:AD24"/>
    <mergeCell ref="AE24:AM24"/>
    <mergeCell ref="AN24:AV24"/>
    <mergeCell ref="A23:F23"/>
    <mergeCell ref="G23:U23"/>
    <mergeCell ref="V23:AD23"/>
    <mergeCell ref="AE23:AM23"/>
    <mergeCell ref="AN23:AV23"/>
    <mergeCell ref="AW22:BE22"/>
    <mergeCell ref="BF22:BN22"/>
    <mergeCell ref="BO22:BW22"/>
    <mergeCell ref="BX22:CF22"/>
    <mergeCell ref="CG22:CO22"/>
    <mergeCell ref="CP22:CX22"/>
    <mergeCell ref="BF21:BN21"/>
    <mergeCell ref="BO21:BW21"/>
    <mergeCell ref="BX21:CF21"/>
    <mergeCell ref="CG21:CO21"/>
    <mergeCell ref="CP21:CX21"/>
    <mergeCell ref="AW21:BE21"/>
    <mergeCell ref="A22:F22"/>
    <mergeCell ref="G22:U22"/>
    <mergeCell ref="V22:AD22"/>
    <mergeCell ref="AE22:AM22"/>
    <mergeCell ref="AN22:AV22"/>
    <mergeCell ref="A21:F21"/>
    <mergeCell ref="G21:U21"/>
    <mergeCell ref="V21:AD21"/>
    <mergeCell ref="AE21:AM21"/>
    <mergeCell ref="AN21:AV21"/>
    <mergeCell ref="AW20:BE20"/>
    <mergeCell ref="BF20:BN20"/>
    <mergeCell ref="BO20:BW20"/>
    <mergeCell ref="BX20:CF20"/>
    <mergeCell ref="CG20:CO20"/>
    <mergeCell ref="CP20:CX20"/>
    <mergeCell ref="BF19:BN19"/>
    <mergeCell ref="BO19:BW19"/>
    <mergeCell ref="BX19:CF19"/>
    <mergeCell ref="CG19:CO19"/>
    <mergeCell ref="CP19:CX19"/>
    <mergeCell ref="AW19:BE19"/>
    <mergeCell ref="A20:F20"/>
    <mergeCell ref="G20:U20"/>
    <mergeCell ref="V20:AD20"/>
    <mergeCell ref="AE20:AM20"/>
    <mergeCell ref="AN20:AV20"/>
    <mergeCell ref="A19:F19"/>
    <mergeCell ref="G19:U19"/>
    <mergeCell ref="V19:AD19"/>
    <mergeCell ref="AE19:AM19"/>
    <mergeCell ref="AN19:AV19"/>
    <mergeCell ref="BO18:BW18"/>
    <mergeCell ref="BX18:CF18"/>
    <mergeCell ref="CG18:CO18"/>
    <mergeCell ref="CP18:CX18"/>
    <mergeCell ref="BF17:BN17"/>
    <mergeCell ref="BO17:BW17"/>
    <mergeCell ref="BX17:CF17"/>
    <mergeCell ref="CG17:CO17"/>
    <mergeCell ref="CP17:CX17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A16:F16"/>
    <mergeCell ref="G16:U16"/>
    <mergeCell ref="V16:AD16"/>
    <mergeCell ref="AE16:AM16"/>
    <mergeCell ref="AN16:AV16"/>
    <mergeCell ref="AW16:BE16"/>
    <mergeCell ref="BF16:BN16"/>
    <mergeCell ref="A18:F18"/>
    <mergeCell ref="G18:U18"/>
    <mergeCell ref="V18:AD18"/>
    <mergeCell ref="AE18:AM18"/>
    <mergeCell ref="AN18:AV18"/>
    <mergeCell ref="AW18:BE18"/>
    <mergeCell ref="BF18:BN18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BN2:CX2"/>
    <mergeCell ref="A9:CX9"/>
    <mergeCell ref="A10:CX10"/>
    <mergeCell ref="Q11:CG11"/>
    <mergeCell ref="A12:U13"/>
    <mergeCell ref="V12:AV12"/>
    <mergeCell ref="AW12:BW12"/>
    <mergeCell ref="BX12:CX12"/>
    <mergeCell ref="V13:AD13"/>
    <mergeCell ref="AE13:AM13"/>
    <mergeCell ref="CP13:CX13"/>
    <mergeCell ref="AN13:AV13"/>
    <mergeCell ref="AW13:BE13"/>
    <mergeCell ref="BF13:BN13"/>
    <mergeCell ref="BO13:BW13"/>
    <mergeCell ref="BX13:CF13"/>
    <mergeCell ref="CG13:CO13"/>
  </mergeCells>
  <pageMargins left="0.78740157480314965" right="0.70866141732283472" top="0.59055118110236227" bottom="0.39370078740157483" header="0.19685039370078741" footer="0.19685039370078741"/>
  <pageSetup paperSize="9" scale="9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view="pageBreakPreview" topLeftCell="A10" zoomScaleNormal="100" workbookViewId="0">
      <selection activeCell="AI20" sqref="AI20:AS20"/>
    </sheetView>
  </sheetViews>
  <sheetFormatPr defaultColWidth="0.85546875" defaultRowHeight="15" x14ac:dyDescent="0.25"/>
  <cols>
    <col min="1" max="16384" width="0.85546875" style="20"/>
  </cols>
  <sheetData>
    <row r="1" spans="1:102" s="12" customFormat="1" ht="12.75" x14ac:dyDescent="0.2">
      <c r="BO1" s="12" t="s">
        <v>93</v>
      </c>
    </row>
    <row r="2" spans="1:102" s="12" customFormat="1" ht="39.950000000000003" customHeight="1" x14ac:dyDescent="0.2">
      <c r="BO2" s="175" t="s">
        <v>38</v>
      </c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</row>
    <row r="3" spans="1:102" s="12" customFormat="1" ht="5.25" customHeight="1" x14ac:dyDescent="0.2"/>
    <row r="4" spans="1:102" s="13" customFormat="1" ht="12" x14ac:dyDescent="0.2">
      <c r="BO4" s="13" t="s">
        <v>39</v>
      </c>
    </row>
    <row r="5" spans="1:102" s="13" customFormat="1" ht="12" x14ac:dyDescent="0.2">
      <c r="BO5" s="13" t="s">
        <v>40</v>
      </c>
    </row>
    <row r="6" spans="1:102" s="12" customFormat="1" ht="12.75" x14ac:dyDescent="0.2"/>
    <row r="7" spans="1:102" s="14" customFormat="1" ht="16.5" x14ac:dyDescent="0.25">
      <c r="CX7" s="15" t="s">
        <v>41</v>
      </c>
    </row>
    <row r="8" spans="1:102" s="14" customFormat="1" ht="9.75" customHeight="1" x14ac:dyDescent="0.25"/>
    <row r="9" spans="1:102" s="16" customFormat="1" ht="18.95" customHeight="1" x14ac:dyDescent="0.3">
      <c r="A9" s="236" t="s">
        <v>72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</row>
    <row r="10" spans="1:102" s="17" customFormat="1" ht="36.75" customHeight="1" x14ac:dyDescent="0.3">
      <c r="A10" s="177" t="s">
        <v>94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</row>
    <row r="11" spans="1:102" ht="20.25" customHeight="1" x14ac:dyDescent="0.25">
      <c r="Y11" s="205" t="s">
        <v>92</v>
      </c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</row>
    <row r="12" spans="1:102" s="18" customFormat="1" ht="33.75" customHeight="1" x14ac:dyDescent="0.25">
      <c r="A12" s="189" t="s">
        <v>95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90"/>
      <c r="AI12" s="180" t="s">
        <v>96</v>
      </c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9"/>
      <c r="BQ12" s="180" t="s">
        <v>76</v>
      </c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</row>
    <row r="13" spans="1:102" s="18" customFormat="1" ht="33.75" customHeight="1" x14ac:dyDescent="0.25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8"/>
      <c r="AI13" s="239" t="s">
        <v>59</v>
      </c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 t="s">
        <v>60</v>
      </c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 t="s">
        <v>78</v>
      </c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 t="s">
        <v>59</v>
      </c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 t="s">
        <v>60</v>
      </c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 t="s">
        <v>78</v>
      </c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180"/>
    </row>
    <row r="14" spans="1:102" s="19" customFormat="1" ht="17.100000000000001" customHeight="1" x14ac:dyDescent="0.25">
      <c r="A14" s="240" t="s">
        <v>47</v>
      </c>
      <c r="B14" s="240"/>
      <c r="C14" s="240"/>
      <c r="D14" s="240"/>
      <c r="E14" s="240"/>
      <c r="F14" s="240"/>
      <c r="G14" s="241" t="s">
        <v>79</v>
      </c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3">
        <v>44</v>
      </c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>
        <f>839.26-BQ17</f>
        <v>509.26</v>
      </c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4"/>
    </row>
    <row r="15" spans="1:102" s="19" customFormat="1" ht="17.100000000000001" customHeight="1" x14ac:dyDescent="0.25">
      <c r="A15" s="245"/>
      <c r="B15" s="245"/>
      <c r="C15" s="245"/>
      <c r="D15" s="245"/>
      <c r="E15" s="245"/>
      <c r="F15" s="245"/>
      <c r="G15" s="246" t="s">
        <v>80</v>
      </c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9"/>
    </row>
    <row r="16" spans="1:102" s="19" customFormat="1" ht="17.100000000000001" customHeight="1" x14ac:dyDescent="0.25">
      <c r="A16" s="252"/>
      <c r="B16" s="252"/>
      <c r="C16" s="252"/>
      <c r="D16" s="252"/>
      <c r="E16" s="252"/>
      <c r="F16" s="252"/>
      <c r="G16" s="253" t="s">
        <v>81</v>
      </c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0">
        <v>42</v>
      </c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1"/>
    </row>
    <row r="17" spans="1:102" s="19" customFormat="1" ht="33.950000000000003" customHeight="1" x14ac:dyDescent="0.25">
      <c r="A17" s="240" t="s">
        <v>49</v>
      </c>
      <c r="B17" s="240"/>
      <c r="C17" s="240"/>
      <c r="D17" s="240"/>
      <c r="E17" s="240"/>
      <c r="F17" s="240"/>
      <c r="G17" s="241" t="s">
        <v>97</v>
      </c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3">
        <v>4</v>
      </c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>
        <v>330</v>
      </c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4"/>
    </row>
    <row r="18" spans="1:102" s="19" customFormat="1" ht="17.100000000000001" customHeight="1" x14ac:dyDescent="0.25">
      <c r="A18" s="245"/>
      <c r="B18" s="245"/>
      <c r="C18" s="245"/>
      <c r="D18" s="245"/>
      <c r="E18" s="245"/>
      <c r="F18" s="245"/>
      <c r="G18" s="246" t="s">
        <v>80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9"/>
    </row>
    <row r="19" spans="1:102" s="19" customFormat="1" ht="17.100000000000001" customHeight="1" x14ac:dyDescent="0.25">
      <c r="A19" s="252"/>
      <c r="B19" s="252"/>
      <c r="C19" s="252"/>
      <c r="D19" s="252"/>
      <c r="E19" s="252"/>
      <c r="F19" s="252"/>
      <c r="G19" s="253" t="s">
        <v>83</v>
      </c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1"/>
    </row>
    <row r="20" spans="1:102" s="19" customFormat="1" ht="33.950000000000003" customHeight="1" x14ac:dyDescent="0.25">
      <c r="A20" s="240" t="s">
        <v>51</v>
      </c>
      <c r="B20" s="240"/>
      <c r="C20" s="240"/>
      <c r="D20" s="240"/>
      <c r="E20" s="240"/>
      <c r="F20" s="240"/>
      <c r="G20" s="241" t="s">
        <v>84</v>
      </c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4"/>
    </row>
    <row r="21" spans="1:102" s="19" customFormat="1" ht="17.100000000000001" customHeight="1" x14ac:dyDescent="0.25">
      <c r="A21" s="245"/>
      <c r="B21" s="245"/>
      <c r="C21" s="245"/>
      <c r="D21" s="245"/>
      <c r="E21" s="245"/>
      <c r="F21" s="245"/>
      <c r="G21" s="246" t="s">
        <v>80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9"/>
    </row>
    <row r="22" spans="1:102" s="19" customFormat="1" ht="33.950000000000003" customHeight="1" x14ac:dyDescent="0.25">
      <c r="A22" s="252"/>
      <c r="B22" s="252"/>
      <c r="C22" s="252"/>
      <c r="D22" s="252"/>
      <c r="E22" s="252"/>
      <c r="F22" s="252"/>
      <c r="G22" s="253" t="s">
        <v>98</v>
      </c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0"/>
      <c r="CK22" s="250"/>
      <c r="CL22" s="250"/>
      <c r="CM22" s="250"/>
      <c r="CN22" s="250"/>
      <c r="CO22" s="250"/>
      <c r="CP22" s="250"/>
      <c r="CQ22" s="250"/>
      <c r="CR22" s="250"/>
      <c r="CS22" s="250"/>
      <c r="CT22" s="250"/>
      <c r="CU22" s="250"/>
      <c r="CV22" s="250"/>
      <c r="CW22" s="250"/>
      <c r="CX22" s="251"/>
    </row>
    <row r="23" spans="1:102" s="19" customFormat="1" ht="33.950000000000003" customHeight="1" x14ac:dyDescent="0.25">
      <c r="A23" s="240" t="s">
        <v>68</v>
      </c>
      <c r="B23" s="240"/>
      <c r="C23" s="240"/>
      <c r="D23" s="240"/>
      <c r="E23" s="240"/>
      <c r="F23" s="240"/>
      <c r="G23" s="241" t="s">
        <v>86</v>
      </c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4"/>
    </row>
    <row r="24" spans="1:102" s="19" customFormat="1" ht="17.100000000000001" customHeight="1" x14ac:dyDescent="0.25">
      <c r="A24" s="245"/>
      <c r="B24" s="245"/>
      <c r="C24" s="245"/>
      <c r="D24" s="245"/>
      <c r="E24" s="245"/>
      <c r="F24" s="245"/>
      <c r="G24" s="246" t="s">
        <v>80</v>
      </c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9"/>
    </row>
    <row r="25" spans="1:102" s="19" customFormat="1" ht="33.950000000000003" customHeight="1" x14ac:dyDescent="0.25">
      <c r="A25" s="252"/>
      <c r="B25" s="252"/>
      <c r="C25" s="252"/>
      <c r="D25" s="252"/>
      <c r="E25" s="252"/>
      <c r="F25" s="252"/>
      <c r="G25" s="253" t="s">
        <v>98</v>
      </c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1"/>
    </row>
    <row r="26" spans="1:102" s="19" customFormat="1" ht="17.100000000000001" customHeight="1" x14ac:dyDescent="0.25">
      <c r="A26" s="240" t="s">
        <v>69</v>
      </c>
      <c r="B26" s="240"/>
      <c r="C26" s="240"/>
      <c r="D26" s="240"/>
      <c r="E26" s="240"/>
      <c r="F26" s="240"/>
      <c r="G26" s="241" t="s">
        <v>87</v>
      </c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4"/>
    </row>
    <row r="27" spans="1:102" s="19" customFormat="1" ht="17.100000000000001" customHeight="1" x14ac:dyDescent="0.25">
      <c r="A27" s="245"/>
      <c r="B27" s="245"/>
      <c r="C27" s="245"/>
      <c r="D27" s="245"/>
      <c r="E27" s="245"/>
      <c r="F27" s="245"/>
      <c r="G27" s="246" t="s">
        <v>80</v>
      </c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9"/>
    </row>
    <row r="28" spans="1:102" s="19" customFormat="1" ht="33.950000000000003" customHeight="1" x14ac:dyDescent="0.25">
      <c r="A28" s="252"/>
      <c r="B28" s="252"/>
      <c r="C28" s="252"/>
      <c r="D28" s="252"/>
      <c r="E28" s="252"/>
      <c r="F28" s="252"/>
      <c r="G28" s="253" t="s">
        <v>98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1"/>
    </row>
    <row r="29" spans="1:102" s="19" customFormat="1" ht="18" customHeight="1" x14ac:dyDescent="0.25">
      <c r="A29" s="181" t="s">
        <v>88</v>
      </c>
      <c r="B29" s="181"/>
      <c r="C29" s="181"/>
      <c r="D29" s="181"/>
      <c r="E29" s="181"/>
      <c r="F29" s="181"/>
      <c r="G29" s="183" t="s">
        <v>99</v>
      </c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257"/>
    </row>
    <row r="30" spans="1:102" ht="4.5" customHeight="1" x14ac:dyDescent="0.25"/>
    <row r="31" spans="1:102" s="12" customFormat="1" ht="28.5" customHeight="1" x14ac:dyDescent="0.2">
      <c r="A31" s="232" t="s">
        <v>90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</row>
    <row r="32" spans="1:102" s="12" customFormat="1" ht="105.95" customHeight="1" x14ac:dyDescent="0.2">
      <c r="A32" s="229" t="s">
        <v>91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</row>
    <row r="33" ht="3" customHeight="1" x14ac:dyDescent="0.25"/>
  </sheetData>
  <mergeCells count="143">
    <mergeCell ref="A31:CX31"/>
    <mergeCell ref="A32:CX32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8:F28"/>
    <mergeCell ref="G28:AH28"/>
    <mergeCell ref="AI28:AS28"/>
    <mergeCell ref="AT28:BD28"/>
    <mergeCell ref="BE28:BP28"/>
    <mergeCell ref="BQ28:CA28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6:F26"/>
    <mergeCell ref="G26:AH26"/>
    <mergeCell ref="AI26:AS26"/>
    <mergeCell ref="AT26:BD26"/>
    <mergeCell ref="BE26:BP26"/>
    <mergeCell ref="BQ26:CA26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4:F24"/>
    <mergeCell ref="G24:AH24"/>
    <mergeCell ref="AI24:AS24"/>
    <mergeCell ref="AT24:BD24"/>
    <mergeCell ref="BE24:BP24"/>
    <mergeCell ref="BQ24:CA24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2:F22"/>
    <mergeCell ref="G22:AH22"/>
    <mergeCell ref="AI22:AS22"/>
    <mergeCell ref="AT22:BD22"/>
    <mergeCell ref="BE22:BP22"/>
    <mergeCell ref="BQ22:CA22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0:F20"/>
    <mergeCell ref="G20:AH20"/>
    <mergeCell ref="AI20:AS20"/>
    <mergeCell ref="AT20:BD20"/>
    <mergeCell ref="BE20:BP20"/>
    <mergeCell ref="BQ20:CA20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18:F18"/>
    <mergeCell ref="G18:AH18"/>
    <mergeCell ref="AI18:AS18"/>
    <mergeCell ref="AT18:BD18"/>
    <mergeCell ref="BE18:BP18"/>
    <mergeCell ref="BQ18:CA18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6:F16"/>
    <mergeCell ref="G16:AH16"/>
    <mergeCell ref="AI16:AS16"/>
    <mergeCell ref="AT16:BD16"/>
    <mergeCell ref="BE16:BP16"/>
    <mergeCell ref="BQ16:CA16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BO2:CX2"/>
    <mergeCell ref="A9:CX9"/>
    <mergeCell ref="A10:CX10"/>
    <mergeCell ref="Y11:BZ11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</mergeCells>
  <pageMargins left="0.78740157480314965" right="0.70866141732283472" top="0.59055118110236227" bottom="0.39370078740157483" header="0.19685039370078741" footer="0.19685039370078741"/>
  <pageSetup paperSize="9" scale="9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Прил. 2</vt:lpstr>
      <vt:lpstr>Прил. 3</vt:lpstr>
      <vt:lpstr>Прил. 4</vt:lpstr>
      <vt:lpstr>Прил. 5</vt:lpstr>
      <vt:lpstr>Прил. 6</vt:lpstr>
      <vt:lpstr>Прил. 7</vt:lpstr>
      <vt:lpstr>Прил. 8</vt:lpstr>
      <vt:lpstr>Прил. 9</vt:lpstr>
      <vt:lpstr>'Прил. 3'!Заголовки_для_печати</vt:lpstr>
      <vt:lpstr>'Прил. 4'!Заголовки_для_печати</vt:lpstr>
      <vt:lpstr>'Прил. 8'!Заголовки_для_печати</vt:lpstr>
      <vt:lpstr>'Прил. 3'!Область_печати</vt:lpstr>
      <vt:lpstr>'Прил. 4'!Область_печати</vt:lpstr>
      <vt:lpstr>'Прил. 5'!Область_печати</vt:lpstr>
      <vt:lpstr>'Прил. 6'!Область_печати</vt:lpstr>
      <vt:lpstr>'Прил. 7'!Область_печати</vt:lpstr>
      <vt:lpstr>'Прил. 8'!Область_печати</vt:lpstr>
      <vt:lpstr>'Прил.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2017-10-26T12:22:31Z</dcterms:modified>
</cp:coreProperties>
</file>